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405\Desktop\【財政状況資料集】_302091_岩出市_2016（5.11まで）\"/>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BW34" i="9"/>
  <c r="BW35" i="9" s="1"/>
  <c r="BW36" i="9" s="1"/>
  <c r="BW37" i="9" s="1"/>
  <c r="BW38" i="9" s="1"/>
  <c r="BW39" i="9" s="1"/>
  <c r="BW40" i="9" s="1"/>
  <c r="BW41" i="9" s="1"/>
  <c r="BW42" i="9" s="1"/>
  <c r="BW43" i="9" s="1"/>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<sst xmlns="http://schemas.openxmlformats.org/spreadsheetml/2006/main" count="1116" uniqueCount="562">
  <si>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</si>
  <si>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</si>
  <si>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</si>
  <si>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</si>
  <si>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</si>
  <si>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</si>
  <si>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</si>
  <si>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</si>
  <si>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</si>
  <si>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</si>
  <si>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</si>
  <si>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</si>
  <si>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</si>
  <si>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</si>
  <si>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</si>
  <si>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</si>
  <si>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</si>
  <si>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</si>
  <si>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</si>
  <si>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</si>
  <si>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</si>
  <si>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</si>
  <si>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</si>
  <si>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</si>
  <si>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</si>
  <si>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</si>
  <si>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</si>
  <si>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</si>
  <si>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</si>
  <si>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</si>
  <si>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</si>
  <si>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</si>
  <si>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</si>
  <si>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</si>
  <si>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</si>
  <si>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</si>
  <si>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</si>
  <si>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</si>
  <si>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</si>
  <si>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</si>
  <si>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</si>
  <si>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</si>
  <si>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</si>
  <si>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</si>
  <si>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</si>
  <si>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</si>
  <si>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</si>
  <si>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</si>
  <si>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</si>
  <si>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</si>
  <si>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</si>
  <si>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</si>
  <si>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</si>
  <si>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</si>
  <si>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</si>
  <si>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</si>
  <si>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</si>
  <si>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</si>
  <si>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</si>
  <si>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</si>
  <si>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</si>
  <si>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</si>
  <si>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</si>
  <si>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</si>
  <si>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</si>
  <si>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</si>
  <si>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</si>
  <si>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</si>
  <si>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</si>
  <si>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</si>
  <si>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</si>
  <si>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</si>
  <si>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</si>
  <si>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</si>
  <si>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</si>
  <si>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</si>
  <si>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</si>
  <si>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</si>
  <si>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</si>
  <si>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</si>
  <si>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</si>
  <si>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</si>
  <si>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岩出市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</si>
  <si>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</si>
  <si>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</si>
  <si>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</si>
  <si>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</si>
  <si>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</si>
  <si>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</si>
  <si>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</si>
  <si>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</si>
  <si>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</si>
  <si>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</si>
  <si>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</si>
  <si>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</si>
  <si>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</si>
  <si>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</si>
  <si>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</si>
  <si>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</si>
  <si>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</si>
  <si>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</si>
  <si>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</si>
  <si>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</si>
  <si>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</si>
  <si>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</si>
  <si>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</si>
  <si>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</si>
  <si>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</si>
  <si>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</si>
  <si>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</si>
  <si>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</si>
  <si>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</si>
  <si>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</si>
  <si>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</si>
  <si>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</si>
  <si>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</si>
  <si>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</si>
  <si>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</si>
  <si>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</si>
  <si>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</si>
  <si>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</si>
  <si>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</si>
  <si>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</si>
  <si>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</si>
  <si>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</si>
  <si>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</si>
  <si>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</si>
  <si>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</si>
  <si>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</si>
  <si>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</si>
  <si>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</si>
  <si>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</si>
  <si>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</si>
  <si>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</si>
  <si>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</si>
  <si>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</si>
  <si>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</si>
  <si>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</si>
  <si>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</si>
  <si>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</si>
  <si>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</si>
  <si>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</si>
  <si>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</si>
  <si>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</si>
  <si>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</si>
  <si>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</si>
  <si>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</si>
  <si>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</si>
  <si>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</si>
  <si>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</si>
  <si>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</si>
  <si>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</si>
  <si>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</si>
  <si>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</si>
  <si>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</si>
  <si>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</si>
  <si>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</si>
  <si>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</si>
  <si>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</si>
  <si>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</si>
  <si>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</si>
  <si>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</si>
  <si>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</si>
  <si>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</si>
  <si>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</si>
  <si>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</si>
  <si>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</si>
  <si>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</si>
  <si>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</si>
  <si>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</si>
  <si>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</si>
  <si>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</si>
  <si>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</si>
  <si>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</si>
  <si>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</si>
  <si>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</si>
  <si>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</si>
  <si>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</si>
  <si>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</si>
  <si>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</si>
  <si>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</si>
  <si>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</si>
  <si>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</si>
  <si>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</si>
  <si>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</si>
  <si>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</si>
  <si>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</si>
  <si>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</si>
  <si>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</si>
  <si>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</si>
  <si>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</si>
  <si>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</si>
  <si>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</si>
  <si>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</si>
  <si>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</si>
  <si>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</si>
  <si>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</si>
  <si>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</si>
  <si>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和歌山県岩出市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</si>
  <si>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</si>
  <si>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</si>
  <si>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</si>
  <si>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</si>
  <si>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</si>
  <si>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</si>
  <si>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</si>
  <si>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</si>
  <si>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</si>
  <si>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</si>
  <si>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</si>
  <si>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</si>
  <si>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</si>
  <si>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</si>
  <si>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</si>
  <si>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</si>
  <si>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</si>
  <si>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</si>
  <si>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</si>
  <si>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</si>
  <si>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</si>
  <si>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</si>
  <si>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</si>
  <si>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</si>
  <si>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</si>
  <si>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</si>
  <si>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</si>
  <si>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</si>
  <si>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</si>
  <si>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</si>
  <si>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</si>
  <si>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</si>
  <si>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</si>
  <si>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</si>
  <si>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</si>
  <si>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</si>
  <si>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</si>
  <si>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</si>
  <si>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</si>
  <si>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</si>
  <si>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</si>
  <si>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</si>
  <si>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</si>
  <si>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</si>
  <si>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</si>
  <si>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</si>
  <si>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</si>
  <si>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</si>
  <si>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</si>
  <si>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</si>
  <si>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</si>
  <si>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</si>
  <si>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</si>
  <si>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</si>
  <si>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</si>
  <si>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</si>
  <si>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</si>
  <si>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</si>
  <si>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</si>
  <si>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</si>
  <si>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</si>
  <si>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</si>
  <si>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</si>
  <si>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</si>
  <si>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</si>
  <si>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</si>
  <si>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</si>
  <si>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</si>
  <si>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</si>
  <si>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</si>
  <si>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</si>
  <si>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</si>
  <si>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</si>
  <si>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</si>
  <si>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</si>
  <si>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</si>
  <si>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</si>
  <si>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</si>
  <si>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</si>
  <si>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</si>
  <si>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</si>
  <si>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</si>
  <si>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</si>
  <si>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</si>
  <si>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</si>
  <si>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</si>
  <si>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</si>
  <si>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</si>
  <si>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</si>
  <si>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</si>
  <si>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</si>
  <si>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</si>
  <si>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</si>
  <si>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</si>
  <si>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</si>
  <si>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</si>
  <si>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</si>
  <si>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</si>
  <si>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</si>
  <si>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</si>
  <si>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</si>
  <si>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</si>
  <si>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</si>
  <si>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</si>
  <si>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</si>
  <si>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</si>
  <si>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</si>
  <si>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</si>
  <si>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</si>
  <si>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</si>
  <si>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</si>
  <si>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</si>
  <si>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</si>
  <si>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</si>
  <si>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</si>
  <si>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</si>
  <si>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</si>
  <si>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</si>
  <si>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</si>
  <si>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</si>
  <si>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</si>
  <si>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</si>
  <si>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</si>
  <si>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</si>
  <si>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</si>
  <si>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</si>
  <si>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</si>
  <si>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</si>
  <si>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</si>
  <si>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</si>
  <si>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</si>
  <si>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</si>
  <si>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</si>
  <si>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</si>
  <si>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</si>
  <si>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</si>
  <si>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</si>
  <si>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</si>
  <si>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</si>
  <si>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</si>
  <si>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</si>
  <si>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</si>
  <si>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</si>
  <si>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</si>
  <si>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</si>
  <si>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</si>
  <si>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</si>
  <si>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</si>
  <si>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和歌山県岩出市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</si>
  <si>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</si>
  <si>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</si>
  <si>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</si>
  <si>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</si>
  <si>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</si>
  <si>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</si>
  <si>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</si>
  <si>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</si>
  <si>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</si>
  <si>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</si>
  <si>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</si>
  <si>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</si>
  <si>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</si>
  <si>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</si>
  <si>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</si>
  <si>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</si>
  <si>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</si>
  <si>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</si>
  <si>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</si>
  <si>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</si>
  <si>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</si>
  <si>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</si>
  <si>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</si>
  <si>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</si>
  <si>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</si>
  <si>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</si>
  <si>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</si>
  <si>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</si>
  <si>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</si>
  <si>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</si>
  <si>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</si>
  <si>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</si>
  <si>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</si>
  <si>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</si>
  <si>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</si>
  <si>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</si>
  <si>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</si>
  <si>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</si>
  <si>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</si>
  <si>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</si>
  <si>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</si>
  <si>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</si>
  <si>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</si>
  <si>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</si>
  <si>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</si>
  <si>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</si>
  <si>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</si>
  <si>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</si>
  <si>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</si>
  <si>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</si>
  <si>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</si>
  <si>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</si>
  <si>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</si>
  <si>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</si>
  <si>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</si>
  <si>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</si>
  <si>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</si>
  <si>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</si>
  <si>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</si>
  <si>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</si>
  <si>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</si>
  <si>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</si>
  <si>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</si>
  <si>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</si>
  <si>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</si>
  <si>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</si>
  <si>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</si>
  <si>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</si>
  <si>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</si>
  <si>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</si>
  <si>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</si>
  <si>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</si>
  <si>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</si>
  <si>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</si>
  <si>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</si>
  <si>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</si>
  <si>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</si>
  <si>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</si>
  <si>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</si>
  <si>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</si>
  <si>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</si>
  <si>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</si>
  <si>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</si>
  <si>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</si>
  <si>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</si>
  <si>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</si>
  <si>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</si>
  <si>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</si>
  <si>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</si>
  <si>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</si>
  <si>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</si>
  <si>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</si>
  <si>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</si>
  <si>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</si>
  <si>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</si>
  <si>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</si>
  <si>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</si>
  <si>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</si>
  <si>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</si>
  <si>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</si>
  <si>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</si>
  <si>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</si>
  <si>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</si>
  <si>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</si>
  <si>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</si>
  <si>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</si>
  <si>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</si>
  <si>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</si>
  <si>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</si>
  <si>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</si>
  <si>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</si>
  <si>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</si>
  <si>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</si>
  <si>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</si>
  <si>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</si>
  <si>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</si>
  <si>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</si>
  <si>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</si>
  <si>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</si>
  <si>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</si>
  <si>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</si>
  <si>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</si>
  <si>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</si>
  <si>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</si>
  <si>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</si>
  <si>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</si>
  <si>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</si>
  <si>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</si>
  <si>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</si>
  <si>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</si>
  <si>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</si>
  <si>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</si>
  <si>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</si>
  <si>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</si>
  <si>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</si>
  <si>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</si>
  <si>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</si>
  <si>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</si>
  <si>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</si>
  <si>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</si>
  <si>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</si>
  <si>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</si>
  <si>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</si>
  <si>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</si>
  <si>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</si>
  <si>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</si>
  <si>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</si>
  <si>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</si>
  <si>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</si>
  <si>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</si>
  <si>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</si>
  <si>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</si>
  <si>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</si>
  <si>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</si>
  <si>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</si>
  <si>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</si>
  <si>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</si>
  <si>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</si>
  <si>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</si>
  <si>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</si>
  <si>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</si>
  <si>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</si>
  <si>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</si>
  <si>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</si>
  <si>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</si>
  <si>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</si>
  <si>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</si>
  <si>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</si>
  <si>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</si>
  <si>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</si>
  <si>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</si>
  <si>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</si>
  <si>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</si>
  <si>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</si>
  <si>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</si>
  <si>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</si>
  <si>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</si>
  <si>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</si>
  <si>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介護保険特別会計</t>
  </si>
  <si>
    <t>国民健康保険特別会計</t>
  </si>
  <si>
    <t>下水道事業特別会計</t>
  </si>
  <si>
    <t>後期高齢者医療特別会計</t>
  </si>
  <si>
    <t>墓園事業特別会計</t>
  </si>
  <si>
    <t>その他会計（赤字）</t>
  </si>
  <si>
    <t>その他会計（黒字）</t>
  </si>
  <si>
    <t>公立那賀病院経営事務組合</t>
    <rPh sb="0" eb="2">
      <t>コウリツ</t>
    </rPh>
    <rPh sb="2" eb="4">
      <t>ナガ</t>
    </rPh>
    <rPh sb="4" eb="6">
      <t>ビョウイン</t>
    </rPh>
    <rPh sb="6" eb="8">
      <t>ケイエイ</t>
    </rPh>
    <rPh sb="8" eb="10">
      <t>ジム</t>
    </rPh>
    <rPh sb="10" eb="12">
      <t>クミアイ</t>
    </rPh>
    <phoneticPr fontId="5"/>
  </si>
  <si>
    <t>和歌山県市町村総合事務組合</t>
    <rPh sb="0" eb="2">
      <t>ワカ</t>
    </rPh>
    <rPh sb="2" eb="3">
      <t>ヤマ</t>
    </rPh>
    <rPh sb="3" eb="4">
      <t>ケン</t>
    </rPh>
    <rPh sb="4" eb="7">
      <t>シチョウソン</t>
    </rPh>
    <rPh sb="7" eb="9">
      <t>ソウゴウ</t>
    </rPh>
    <rPh sb="9" eb="11">
      <t>ジム</t>
    </rPh>
    <rPh sb="11" eb="13">
      <t>クミアイ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</si>
  <si>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</si>
  <si>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</si>
  <si>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</si>
  <si>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</si>
  <si>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</si>
  <si>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和歌山地方税回収機構</t>
    <rPh sb="0" eb="3">
      <t>ワカヤマ</t>
    </rPh>
    <rPh sb="3" eb="6">
      <t>チホウゼイ</t>
    </rPh>
    <rPh sb="6" eb="8">
      <t>カイシュウ</t>
    </rPh>
    <rPh sb="8" eb="10">
      <t>キコウ</t>
    </rPh>
    <phoneticPr fontId="5"/>
  </si>
  <si>
    <t>県後期高齢者広域連合</t>
    <rPh sb="0" eb="1">
      <t>ケン</t>
    </rPh>
    <rPh sb="1" eb="3">
      <t>コウキ</t>
    </rPh>
    <rPh sb="3" eb="6">
      <t>コウレイシャ</t>
    </rPh>
    <rPh sb="6" eb="8">
      <t>コウイキ</t>
    </rPh>
    <rPh sb="8" eb="10">
      <t>レンゴウ</t>
    </rPh>
    <phoneticPr fontId="5"/>
  </si>
  <si>
    <t>岩出市土地開発公社</t>
    <rPh sb="0" eb="3">
      <t>イワデシ</t>
    </rPh>
    <rPh sb="3" eb="5">
      <t>トチ</t>
    </rPh>
    <rPh sb="5" eb="7">
      <t>カイハツ</t>
    </rPh>
    <rPh sb="7" eb="9">
      <t>コウシャ</t>
    </rPh>
    <phoneticPr fontId="30"/>
  </si>
  <si>
    <t>上田徳一・千代子育英奨学会</t>
    <rPh sb="0" eb="2">
      <t>ウエダ</t>
    </rPh>
    <rPh sb="2" eb="4">
      <t>トクイチ</t>
    </rPh>
    <rPh sb="5" eb="8">
      <t>チヨコ</t>
    </rPh>
    <rPh sb="8" eb="10">
      <t>イクエイ</t>
    </rPh>
    <rPh sb="10" eb="12">
      <t>ショウガク</t>
    </rPh>
    <rPh sb="12" eb="13">
      <t>カイ</t>
    </rPh>
    <phoneticPr fontId="30"/>
  </si>
  <si>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</si>
  <si>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</si>
  <si>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</si>
  <si>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</si>
  <si>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</si>
  <si>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</si>
  <si>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</si>
  <si>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</si>
  <si>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</si>
  <si>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</si>
  <si>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</si>
  <si>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</si>
  <si>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</si>
  <si>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</si>
  <si>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</si>
  <si>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より低い水準となっている。将来負担比率については、平成24年以降は「－」となり、今後も堅調に推移することが見込まれるが、実質公債費比率については、これまで改善し続けていたが、重点事業として進めている下水道整備に係る地方債償還の増加などにより、比率は横ばいで推移している。類似団体平均は大きく下回っている状況であるが、下水道事業債償還の増加は続くため、引続き、一般会計における新規地方債の発行抑制や繰上償還の実施など、公債費の適正化に取組む必要がある。</t>
    <rPh sb="142" eb="144">
      <t>ヒリツ</t>
    </rPh>
    <rPh sb="145" eb="146">
      <t>ヨコ</t>
    </rPh>
    <rPh sb="149" eb="151">
      <t>スイイ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</si>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</sst>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c:ext xmlns:c16="http://schemas.microsoft.com/office/drawing/2014/chart" uri="{C3380CC4-5D6E-409C-BE32-E72D297353CC}">
              <c16:uniqueId val="{00000000-08D8-4931-A5C0-DD20B3B39F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15675</c:v>
                </c:pt>
                <c:pt idx="1">
                  <c:v>28878</c:v>
                </c:pt>
                <c:pt idx="2">
                  <c:v>28779</c:v>
                </c:pt>
                <c:pt idx="3">
                  <c:v>36120</c:v>
                </c:pt>
                <c:pt idx="4">
                  <c:v>24658</c:v>
                </c:pt>
              </c:numCache>
            </c:numRef>
          </c:val>
          <c:smooth val="0"/>
          <c:extLst>
            <c:ext xmlns:c16="http://schemas.microsoft.com/office/drawing/2014/chart" uri="{C3380CC4-5D6E-409C-BE32-E72D297353CC}">
              <c16:uniqueId val="{00000001-08D8-4931-A5C0-DD20B3B39F8C}"/>
            </c:ext>
          </c:extLst>
        </c:ser>
        <c:dLbls>
          <c:showLegendKey val="0"/>
          <c:showVal val="0"/>
          <c:showCatName val="0"/>
          <c:showSerName val="0"/>
          <c:showPercent val="0"/>
          <c:showBubbleSize val="0"/>
        </c:dLbls>
        <c:marker val="1"/>
        <c:smooth val="0"/>
        <c:axId val="168955264"/>
        <c:axId val="168962304"/>
      </c:lineChart>
      <c:catAx>
        <c:axId val="16895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962304"/>
        <c:crosses val="autoZero"/>
        <c:auto val="1"/>
        <c:lblAlgn val="ctr"/>
        <c:lblOffset val="100"/>
        <c:tickLblSkip val="1"/>
        <c:tickMarkSkip val="1"/>
        <c:noMultiLvlLbl val="0"/>
      </c:catAx>
      <c:valAx>
        <c:axId val="1689623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95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3.96</c:v>
                </c:pt>
                <c:pt idx="1">
                  <c:v>4.62</c:v>
                </c:pt>
                <c:pt idx="2">
                  <c:v>4.6900000000000004</c:v>
                </c:pt>
                <c:pt idx="3">
                  <c:v>4.57</c:v>
                </c:pt>
                <c:pt idx="4">
                  <c:v>4.47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16.72</c:v>
                </c:pt>
                <c:pt idx="1">
                  <c:v>16.600000000000001</c:v>
                </c:pt>
                <c:pt idx="2">
                  <c:v>16.559999999999999</c:v>
                </c:pt>
                <c:pt idx="3">
                  <c:v>16.02</c:v>
                </c:pt>
                <c:pt idx="4">
                  <c:v>15.62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49856"/>
        <c:axId val="90317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4.75</c:v>
                </c:pt>
                <c:pt idx="1">
                  <c:v>2.2000000000000002</c:v>
                </c:pt>
                <c:pt idx="2">
                  <c:v>0.56000000000000005</c:v>
                </c:pt>
                <c:pt idx="3">
                  <c:v>0.63</c:v>
                </c:pt>
                <c:pt idx="4">
                  <c:v>0.62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49856"/>
        <c:axId val="90317568"/>
      </c:lineChart>
      <c:catAx>
        <c:axId val="9024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17568"/>
        <c:crosses val="autoZero"/>
        <c:auto val="1"/>
        <c:lblAlgn val="ctr"/>
        <c:lblOffset val="100"/>
        <c:tickLblSkip val="1"/>
        <c:tickMarkSkip val="1"/>
        <c:noMultiLvlLbl val="0"/>
      </c:catAx>
      <c:valAx>
        <c:axId val="90317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4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0.16</c:v>
                </c:pt>
                <c:pt idx="4">
                  <c:v>#N/A</c:v>
                </c:pt>
                <c:pt idx="5">
                  <c:v>0.11</c:v>
                </c:pt>
                <c:pt idx="6">
                  <c:v>#N/A</c:v>
                </c:pt>
                <c:pt idx="7">
                  <c:v>0.11</c:v>
                </c:pt>
                <c:pt idx="8">
                  <c:v>#N/A</c:v>
                </c:pt>
                <c:pt idx="9">
                  <c:v>0.12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0.2</c:v>
                </c:pt>
                <c:pt idx="4">
                  <c:v>#N/A</c:v>
                </c:pt>
                <c:pt idx="5">
                  <c:v>0.02</c:v>
                </c:pt>
                <c:pt idx="6">
                  <c:v>#N/A</c:v>
                </c:pt>
                <c:pt idx="7">
                  <c:v>0.2</c:v>
                </c:pt>
                <c:pt idx="8">
                  <c:v>#N/A</c:v>
                </c:pt>
                <c:pt idx="9">
                  <c:v>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0.04</c:v>
                </c:pt>
                <c:pt idx="4">
                  <c:v>#N/A</c:v>
                </c:pt>
                <c:pt idx="5">
                  <c:v>0.04</c:v>
                </c:pt>
                <c:pt idx="6">
                  <c:v>#N/A</c:v>
                </c:pt>
                <c:pt idx="7">
                  <c:v>0.08</c:v>
                </c:pt>
                <c:pt idx="8">
                  <c:v>#N/A</c:v>
                </c:pt>
                <c:pt idx="9">
                  <c:v>0.24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0.45</c:v>
                </c:pt>
                <c:pt idx="2">
                  <c:v>#N/A</c:v>
                </c:pt>
                <c:pt idx="3">
                  <c:v>0.9</c:v>
                </c:pt>
                <c:pt idx="4">
                  <c:v>#N/A</c:v>
                </c:pt>
                <c:pt idx="5">
                  <c:v>1</c:v>
                </c:pt>
                <c:pt idx="6">
                  <c:v>#N/A</c:v>
                </c:pt>
                <c:pt idx="7">
                  <c:v>0.46</c:v>
                </c:pt>
                <c:pt idx="8">
                  <c:v>#N/A</c:v>
                </c:pt>
                <c:pt idx="9">
                  <c:v>0.55000000000000004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3.95</c:v>
                </c:pt>
                <c:pt idx="2">
                  <c:v>#N/A</c:v>
                </c:pt>
                <c:pt idx="3">
                  <c:v>4.62</c:v>
                </c:pt>
                <c:pt idx="4">
                  <c:v>#N/A</c:v>
                </c:pt>
                <c:pt idx="5">
                  <c:v>4.68</c:v>
                </c:pt>
                <c:pt idx="6">
                  <c:v>#N/A</c:v>
                </c:pt>
                <c:pt idx="7">
                  <c:v>4.57</c:v>
                </c:pt>
                <c:pt idx="8">
                  <c:v>#N/A</c:v>
                </c:pt>
                <c:pt idx="9">
                  <c:v>4.47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35.24</c:v>
                </c:pt>
                <c:pt idx="2">
                  <c:v>#N/A</c:v>
                </c:pt>
                <c:pt idx="3">
                  <c:v>29.34</c:v>
                </c:pt>
                <c:pt idx="4">
                  <c:v>#N/A</c:v>
                </c:pt>
                <c:pt idx="5">
                  <c:v>29.14</c:v>
                </c:pt>
                <c:pt idx="6">
                  <c:v>#N/A</c:v>
                </c:pt>
                <c:pt idx="7">
                  <c:v>24.45</c:v>
                </c:pt>
                <c:pt idx="8">
                  <c:v>#N/A</c:v>
                </c:pt>
                <c:pt idx="9">
                  <c:v>22.6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0196992"/>
        <c:axId val="161400320"/>
      </c:barChart>
      <c:catAx>
        <c:axId val="15019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400320"/>
        <c:crosses val="autoZero"/>
        <c:auto val="1"/>
        <c:lblAlgn val="ctr"/>
        <c:lblOffset val="100"/>
        <c:tickLblSkip val="1"/>
        <c:tickMarkSkip val="1"/>
        <c:noMultiLvlLbl val="0"/>
      </c:catAx>
      <c:valAx>
        <c:axId val="16140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9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1323</c:v>
                </c:pt>
                <c:pt idx="5">
                  <c:v>1328</c:v>
                </c:pt>
                <c:pt idx="8">
                  <c:v>1388</c:v>
                </c:pt>
                <c:pt idx="11">
                  <c:v>1371</c:v>
                </c:pt>
                <c:pt idx="14">
                  <c:v>1435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252</c:v>
                </c:pt>
                <c:pt idx="3">
                  <c:v>247</c:v>
                </c:pt>
                <c:pt idx="6">
                  <c:v>208</c:v>
                </c:pt>
                <c:pt idx="9">
                  <c:v>213</c:v>
                </c:pt>
                <c:pt idx="12">
                  <c:v>225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178</c:v>
                </c:pt>
                <c:pt idx="3">
                  <c:v>222</c:v>
                </c:pt>
                <c:pt idx="6">
                  <c:v>254</c:v>
                </c:pt>
                <c:pt idx="9">
                  <c:v>288</c:v>
                </c:pt>
                <c:pt idx="12">
                  <c:v>335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1150</c:v>
                </c:pt>
                <c:pt idx="3">
                  <c:v>1151</c:v>
                </c:pt>
                <c:pt idx="6">
                  <c:v>1167</c:v>
                </c:pt>
                <c:pt idx="9">
                  <c:v>1150</c:v>
                </c:pt>
                <c:pt idx="12">
                  <c:v>1172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6874112"/>
        <c:axId val="16696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257</c:v>
                </c:pt>
                <c:pt idx="2">
                  <c:v>#N/A</c:v>
                </c:pt>
                <c:pt idx="3">
                  <c:v>#N/A</c:v>
                </c:pt>
                <c:pt idx="4">
                  <c:v>292</c:v>
                </c:pt>
                <c:pt idx="5">
                  <c:v>#N/A</c:v>
                </c:pt>
                <c:pt idx="6">
                  <c:v>#N/A</c:v>
                </c:pt>
                <c:pt idx="7">
                  <c:v>241</c:v>
                </c:pt>
                <c:pt idx="8">
                  <c:v>#N/A</c:v>
                </c:pt>
                <c:pt idx="9">
                  <c:v>#N/A</c:v>
                </c:pt>
                <c:pt idx="10">
                  <c:v>280</c:v>
                </c:pt>
                <c:pt idx="11">
                  <c:v>#N/A</c:v>
                </c:pt>
                <c:pt idx="12">
                  <c:v>#N/A</c:v>
                </c:pt>
                <c:pt idx="13">
                  <c:v>297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6874112"/>
        <c:axId val="166967168"/>
      </c:lineChart>
      <c:catAx>
        <c:axId val="1668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967168"/>
        <c:crosses val="autoZero"/>
        <c:auto val="1"/>
        <c:lblAlgn val="ctr"/>
        <c:lblOffset val="100"/>
        <c:tickLblSkip val="1"/>
        <c:tickMarkSkip val="1"/>
        <c:noMultiLvlLbl val="0"/>
      </c:catAx>
      <c:valAx>
        <c:axId val="16696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8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14144</c:v>
                </c:pt>
                <c:pt idx="5">
                  <c:v>14539</c:v>
                </c:pt>
                <c:pt idx="8">
                  <c:v>15064</c:v>
                </c:pt>
                <c:pt idx="11">
                  <c:v>15392</c:v>
                </c:pt>
                <c:pt idx="14">
                  <c:v>15425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322</c:v>
                </c:pt>
                <c:pt idx="5">
                  <c:v>257</c:v>
                </c:pt>
                <c:pt idx="8">
                  <c:v>200</c:v>
                </c:pt>
                <c:pt idx="11">
                  <c:v>148</c:v>
                </c:pt>
                <c:pt idx="14">
                  <c:v>107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4949</c:v>
                </c:pt>
                <c:pt idx="5">
                  <c:v>5391</c:v>
                </c:pt>
                <c:pt idx="8">
                  <c:v>5286</c:v>
                </c:pt>
                <c:pt idx="11">
                  <c:v>5695</c:v>
                </c:pt>
                <c:pt idx="14">
                  <c:v>5957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844</c:v>
                </c:pt>
                <c:pt idx="3">
                  <c:v>765</c:v>
                </c:pt>
                <c:pt idx="6">
                  <c:v>729</c:v>
                </c:pt>
                <c:pt idx="9">
                  <c:v>558</c:v>
                </c:pt>
                <c:pt idx="12">
                  <c:v>543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3403</c:v>
                </c:pt>
                <c:pt idx="3">
                  <c:v>3428</c:v>
                </c:pt>
                <c:pt idx="6">
                  <c:v>3433</c:v>
                </c:pt>
                <c:pt idx="9">
                  <c:v>3295</c:v>
                </c:pt>
                <c:pt idx="12">
                  <c:v>1796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6177</c:v>
                </c:pt>
                <c:pt idx="3">
                  <c:v>6767</c:v>
                </c:pt>
                <c:pt idx="6">
                  <c:v>7758</c:v>
                </c:pt>
                <c:pt idx="9">
                  <c:v>9154</c:v>
                </c:pt>
                <c:pt idx="12">
                  <c:v>10227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8948</c:v>
                </c:pt>
                <c:pt idx="3">
                  <c:v>8627</c:v>
                </c:pt>
                <c:pt idx="6">
                  <c:v>8314</c:v>
                </c:pt>
                <c:pt idx="9">
                  <c:v>7927</c:v>
                </c:pt>
                <c:pt idx="12">
                  <c:v>7400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358656"/>
        <c:axId val="16838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358656"/>
        <c:axId val="168385152"/>
      </c:lineChart>
      <c:catAx>
        <c:axId val="1683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385152"/>
        <c:crosses val="autoZero"/>
        <c:auto val="1"/>
        <c:lblAlgn val="ctr"/>
        <c:lblOffset val="100"/>
        <c:tickLblSkip val="1"/>
        <c:tickMarkSkip val="1"/>
        <c:noMultiLvlLbl val="0"/>
      </c:catAx>
      <c:valAx>
        <c:axId val="16838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3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{08EA74D8-8468-40EE-B670-1B70F397A920}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4B0E-4F5E-80C1-9EB6A57DF1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{6EFB32D4-CBC2-4D14-8894-E5D799BBB78E}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4B0E-4F5E-80C1-9EB6A57DF1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{4E93459D-0FFB-48EE-939D-BAA703339CAD}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4B0E-4F5E-80C1-9EB6A57DF1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{918F3BA2-2C5E-4912-A781-E8C03E606959}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4B0E-4F5E-80C1-9EB6A57DF1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{6B135C74-25B1-43A1-97CD-237BEF5051F3}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4B0E-4F5E-80C1-9EB6A57DF1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B0E-4F5E-80C1-9EB6A57DF17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{E36936D5-D887-4812-9F6E-D28AEDA1B1C8}</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4B0E-4F5E-80C1-9EB6A57DF17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{80F33C81-F6E9-4B67-A178-3D0C482BE024}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4B0E-4F5E-80C1-9EB6A57DF17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{55BEACC4-CB3A-4463-A8FC-29FF419D91D0}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4B0E-4F5E-80C1-9EB6A57DF17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{3F336E16-88E2-4936-BDA9-0AFD4989B2AB}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4B0E-4F5E-80C1-9EB6A57DF17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{0A7D9FF2-68FD-413A-9E08-11C580B60CE4}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4B0E-4F5E-80C1-9EB6A57DF1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4B0E-4F5E-80C1-9EB6A57DF171}"/>
            </c:ext>
          </c:extLst>
        </c:ser>
        <c:dLbls>
          <c:showLegendKey val="0"/>
          <c:showVal val="0"/>
          <c:showCatName val="0"/>
          <c:showSerName val="0"/>
          <c:showPercent val="0"/>
          <c:showBubbleSize val="0"/>
        </c:dLbls>
        <c:axId val="79127296"/>
        <c:axId val="79129216"/>
      </c:scatterChart>
      <c:valAx>
        <c:axId val="79127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29216"/>
        <c:crosses val="autoZero"/>
        <c:crossBetween val="midCat"/>
      </c:valAx>
      <c:valAx>
        <c:axId val="79129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2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{3746411C-E0CE-4BB2-8F6F-6C8FDC02C0A4}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132-498C-9D0C-CB7D30107A7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{DF951DEB-1EA0-4A82-BC7D-B761960E2C56}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132-498C-9D0C-CB7D30107A7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{34E06A37-D26A-4587-9260-450C7D9A3FB5}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132-498C-9D0C-CB7D30107A7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{9C6C7E41-D3B4-4129-8607-2CE7F4F7324D}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132-498C-9D0C-CB7D30107A7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{465AB382-4B30-476E-9FB8-88097F174FEC}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132-498C-9D0C-CB7D30107A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5.3</c:v>
                </c:pt>
                <c:pt idx="1">
                  <c:v>4</c:v>
                </c:pt>
                <c:pt idx="2">
                  <c:v>3.2</c:v>
                </c:pt>
                <c:pt idx="3">
                  <c:v>3.3</c:v>
                </c:pt>
                <c:pt idx="4">
                  <c:v>3.2</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1132-498C-9D0C-CB7D30107A7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{55EA264C-8336-48AB-A043-9DA7C4DDC57B}</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132-498C-9D0C-CB7D30107A7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{5F0CE82C-8BA4-45B8-8118-DC6EFFFD3404}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132-498C-9D0C-CB7D30107A7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{80F7537B-F699-4DB9-8CF8-98CD392232FB}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132-498C-9D0C-CB7D30107A7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{215B7F75-A666-495D-ACCA-D71BD59FC68A}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132-498C-9D0C-CB7D30107A7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{0A53772C-11ED-4D50-8E7D-A415043CABDA}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132-498C-9D0C-CB7D30107A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c:ext xmlns:c16="http://schemas.microsoft.com/office/drawing/2014/chart" uri="{C3380CC4-5D6E-409C-BE32-E72D297353CC}">
              <c16:uniqueId val="{0000000B-1132-498C-9D0C-CB7D30107A73}"/>
            </c:ext>
          </c:extLst>
        </c:ser>
        <c:dLbls>
          <c:showLegendKey val="0"/>
          <c:showVal val="0"/>
          <c:showCatName val="0"/>
          <c:showSerName val="0"/>
          <c:showPercent val="0"/>
          <c:showBubbleSize val="0"/>
        </c:dLbls>
        <c:axId val="84758912"/>
        <c:axId val="84760832"/>
      </c:scatterChart>
      <c:valAx>
        <c:axId val="84758912"/>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760832"/>
        <c:crosses val="autoZero"/>
        <c:crossBetween val="midCat"/>
      </c:valAx>
      <c:valAx>
        <c:axId val="8476083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589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下水道事業特別会計では下水道債償還額が増加しているものの、一般会計では地方債の発行抑制、繰上償還の実施等により元利償還金は減少している。</a:t>
          </a:r>
          <a:endParaRPr lang="ja-JP" altLang="ja-JP" sz="1400">
            <a:effectLst/>
          </a:endParaRPr>
        </a:p>
        <a:p>
          <a:r>
            <a:rPr kumimoji="1" lang="ja-JP" altLang="ja-JP" sz="1100">
              <a:solidFill>
                <a:schemeClr val="dk1"/>
              </a:solidFill>
              <a:effectLst/>
              <a:latin typeface="+mn-lt"/>
              <a:ea typeface="+mn-ea"/>
              <a:cs typeface="+mn-cs"/>
            </a:rPr>
            <a:t>また、算入公債費等については</a:t>
          </a:r>
          <a:r>
            <a:rPr kumimoji="1" lang="ja-JP" altLang="en-US" sz="1100">
              <a:solidFill>
                <a:schemeClr val="dk1"/>
              </a:solidFill>
              <a:effectLst/>
              <a:latin typeface="+mn-lt"/>
              <a:ea typeface="+mn-ea"/>
              <a:cs typeface="+mn-cs"/>
            </a:rPr>
            <a:t>新規の借入れや</a:t>
          </a:r>
          <a:r>
            <a:rPr kumimoji="1" lang="ja-JP" altLang="ja-JP" sz="1100">
              <a:solidFill>
                <a:schemeClr val="dk1"/>
              </a:solidFill>
              <a:effectLst/>
              <a:latin typeface="+mn-lt"/>
              <a:ea typeface="+mn-ea"/>
              <a:cs typeface="+mn-cs"/>
            </a:rPr>
            <a:t>過年度分の算入終了等により</a:t>
          </a:r>
          <a:r>
            <a:rPr kumimoji="1" lang="ja-JP" altLang="en-US" sz="1100">
              <a:solidFill>
                <a:schemeClr val="dk1"/>
              </a:solidFill>
              <a:effectLst/>
              <a:latin typeface="+mn-lt"/>
              <a:ea typeface="+mn-ea"/>
              <a:cs typeface="+mn-cs"/>
            </a:rPr>
            <a:t>年度により増減が生じている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年度においては、臨時財政対策債、下水道事業債により大幅に増加している・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将来負担額（Ａ）の大半を占める一般会計等に係る地方債現在高は減少しているが、下水道事業債現在高は増加している。</a:t>
          </a:r>
          <a:endParaRPr lang="ja-JP" altLang="ja-JP" sz="1400">
            <a:effectLst/>
          </a:endParaRPr>
        </a:p>
        <a:p>
          <a:r>
            <a:rPr kumimoji="1" lang="ja-JP" altLang="ja-JP" sz="1100">
              <a:solidFill>
                <a:schemeClr val="dk1"/>
              </a:solidFill>
              <a:effectLst/>
              <a:latin typeface="+mn-lt"/>
              <a:ea typeface="+mn-ea"/>
              <a:cs typeface="+mn-cs"/>
            </a:rPr>
            <a:t>現在発行している臨時財政対策債、下水道事業債ともに交付税算入があるため、充当可能財源等（Ｂ）においても反映されることから、今後も大きな変動は見込まれない。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近年は概ね横ばいで推移している。平成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年度までは類似団体並みであったが、平成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は属する類型が</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－１から</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－３へ変更となり、団体平均</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低くなっている。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100330</xdr:rowOff>
    </xdr:from>
    <xdr:to>
      <xdr:col>7</xdr:col>
      <xdr:colOff>152400</xdr:colOff>
      <xdr:row>41</xdr:row>
      <xdr:rowOff>148590</xdr:rowOff>
    </xdr:to>
    <xdr:cxnSp macro="">
      <xdr:nvCxnSpPr>
        <xdr:cNvPr id="66" name="直線コネクタ 65"/>
        <xdr:cNvCxnSpPr/>
      </xdr:nvCxnSpPr>
      <xdr:spPr>
        <a:xfrm flipV="1">
          <a:off x="4114800" y="712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148590</xdr:rowOff>
    </xdr:from>
    <xdr:to>
      <xdr:col>6</xdr:col>
      <xdr:colOff>0</xdr:colOff>
      <xdr:row>41</xdr:row>
      <xdr:rowOff>148590</xdr:rowOff>
    </xdr:to>
    <xdr:cxnSp macro="">
      <xdr:nvCxnSpPr>
        <xdr:cNvPr id="69" name="直線コネクタ 68"/>
        <xdr:cNvCxnSpPr/>
      </xdr:nvCxnSpPr>
      <xdr:spPr>
        <a:xfrm>
          <a:off x="3225800" y="717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148590</xdr:rowOff>
    </xdr:from>
    <xdr:to>
      <xdr:col>4</xdr:col>
      <xdr:colOff>482600</xdr:colOff>
      <xdr:row>42</xdr:row>
      <xdr:rowOff>1270</xdr:rowOff>
    </xdr:to>
    <xdr:cxnSp macro="">
      <xdr:nvCxnSpPr>
        <xdr:cNvPr id="72" name="直線コネクタ 71"/>
        <xdr:cNvCxnSpPr/>
      </xdr:nvCxnSpPr>
      <xdr:spPr>
        <a:xfrm flipV="1">
          <a:off x="2336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148590</xdr:rowOff>
    </xdr:from>
    <xdr:to>
      <xdr:col>3</xdr:col>
      <xdr:colOff>279400</xdr:colOff>
      <xdr:row>42</xdr:row>
      <xdr:rowOff>1270</xdr:rowOff>
    </xdr:to>
    <xdr:cxnSp macro="">
      <xdr:nvCxnSpPr>
        <xdr:cNvPr id="75" name="直線コネクタ 74"/>
        <xdr:cNvCxnSpPr/>
      </xdr:nvCxnSpPr>
      <xdr:spPr>
        <a:xfrm>
          <a:off x="1447800" y="7178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49530</xdr:rowOff>
    </xdr:from>
    <xdr:to>
      <xdr:col>7</xdr:col>
      <xdr:colOff>203200</xdr:colOff>
      <xdr:row>41</xdr:row>
      <xdr:rowOff>151130</xdr:rowOff>
    </xdr:to>
    <xdr:sp macro="" textlink="">
      <xdr:nvSpPr>
        <xdr:cNvPr id="85" name="円/楕円 84"/>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21607</xdr:rowOff>
    </xdr:from>
    <xdr:ext cx="762000" cy="259045"/>
    <xdr:sp macro="" textlink="">
      <xdr:nvSpPr>
        <xdr:cNvPr id="86"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97790</xdr:rowOff>
    </xdr:from>
    <xdr:to>
      <xdr:col>6</xdr:col>
      <xdr:colOff>50800</xdr:colOff>
      <xdr:row>42</xdr:row>
      <xdr:rowOff>27940</xdr:rowOff>
    </xdr:to>
    <xdr:sp macro="" textlink="">
      <xdr:nvSpPr>
        <xdr:cNvPr id="87" name="円/楕円 86"/>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88" name="テキスト ボックス 87"/>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97790</xdr:rowOff>
    </xdr:from>
    <xdr:to>
      <xdr:col>4</xdr:col>
      <xdr:colOff>533400</xdr:colOff>
      <xdr:row>42</xdr:row>
      <xdr:rowOff>27940</xdr:rowOff>
    </xdr:to>
    <xdr:sp macro="" textlink="">
      <xdr:nvSpPr>
        <xdr:cNvPr id="89" name="円/楕円 88"/>
        <xdr:cNvSpPr/>
      </xdr:nvSpPr>
      <xdr:spPr>
        <a:xfrm>
          <a:off x="3175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12717</xdr:rowOff>
    </xdr:from>
    <xdr:ext cx="762000" cy="259045"/>
    <xdr:sp macro="" textlink="">
      <xdr:nvSpPr>
        <xdr:cNvPr id="90" name="テキスト ボックス 89"/>
        <xdr:cNvSpPr txBox="1"/>
      </xdr:nvSpPr>
      <xdr:spPr>
        <a:xfrm>
          <a:off x="2844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121920</xdr:rowOff>
    </xdr:from>
    <xdr:to>
      <xdr:col>3</xdr:col>
      <xdr:colOff>330200</xdr:colOff>
      <xdr:row>42</xdr:row>
      <xdr:rowOff>52070</xdr:rowOff>
    </xdr:to>
    <xdr:sp macro="" textlink="">
      <xdr:nvSpPr>
        <xdr:cNvPr id="91" name="円/楕円 90"/>
        <xdr:cNvSpPr/>
      </xdr:nvSpPr>
      <xdr:spPr>
        <a:xfrm>
          <a:off x="2286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36847</xdr:rowOff>
    </xdr:from>
    <xdr:ext cx="762000" cy="259045"/>
    <xdr:sp macro="" textlink="">
      <xdr:nvSpPr>
        <xdr:cNvPr id="92" name="テキスト ボックス 91"/>
        <xdr:cNvSpPr txBox="1"/>
      </xdr:nvSpPr>
      <xdr:spPr>
        <a:xfrm>
          <a:off x="1955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97790</xdr:rowOff>
    </xdr:from>
    <xdr:to>
      <xdr:col>2</xdr:col>
      <xdr:colOff>127000</xdr:colOff>
      <xdr:row>42</xdr:row>
      <xdr:rowOff>27940</xdr:rowOff>
    </xdr:to>
    <xdr:sp macro="" textlink="">
      <xdr:nvSpPr>
        <xdr:cNvPr id="93" name="円/楕円 92"/>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12717</xdr:rowOff>
    </xdr:from>
    <xdr:ext cx="762000" cy="259045"/>
    <xdr:sp macro="" textlink="">
      <xdr:nvSpPr>
        <xdr:cNvPr id="94" name="テキスト ボックス 93"/>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年度からごみ処理施設運転管理業務委託料等の物件費が増加し、財政構造は硬直化しつつあるが、地方消費税交付金等の増加に伴い比率は改善した。</a:t>
          </a:r>
          <a:endParaRPr lang="ja-JP" altLang="ja-JP" sz="1400">
            <a:effectLst/>
          </a:endParaRPr>
        </a:p>
        <a:p>
          <a:r>
            <a:rPr kumimoji="1" lang="ja-JP" altLang="ja-JP" sz="1100">
              <a:solidFill>
                <a:schemeClr val="dk1"/>
              </a:solidFill>
              <a:effectLst/>
              <a:latin typeface="+mn-lt"/>
              <a:ea typeface="+mn-ea"/>
              <a:cs typeface="+mn-cs"/>
            </a:rPr>
            <a:t>全国平均及び類似団体内平均を下回る比率ではあるが、硬直化が進まないよう、今後も引続き自主財源の確保や経常経費の削減に努める。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95504</xdr:rowOff>
    </xdr:from>
    <xdr:to>
      <xdr:col>7</xdr:col>
      <xdr:colOff>152400</xdr:colOff>
      <xdr:row>60</xdr:row>
      <xdr:rowOff>68834</xdr:rowOff>
    </xdr:to>
    <xdr:cxnSp macro="">
      <xdr:nvCxnSpPr>
        <xdr:cNvPr id="127" name="直線コネクタ 126"/>
        <xdr:cNvCxnSpPr/>
      </xdr:nvCxnSpPr>
      <xdr:spPr>
        <a:xfrm>
          <a:off x="4114800" y="1021105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95504</xdr:rowOff>
    </xdr:from>
    <xdr:to>
      <xdr:col>6</xdr:col>
      <xdr:colOff>0</xdr:colOff>
      <xdr:row>60</xdr:row>
      <xdr:rowOff>92964</xdr:rowOff>
    </xdr:to>
    <xdr:cxnSp macro="">
      <xdr:nvCxnSpPr>
        <xdr:cNvPr id="130" name="直線コネクタ 129"/>
        <xdr:cNvCxnSpPr/>
      </xdr:nvCxnSpPr>
      <xdr:spPr>
        <a:xfrm flipV="1">
          <a:off x="3225800" y="1021105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92964</xdr:rowOff>
    </xdr:to>
    <xdr:cxnSp macro="">
      <xdr:nvCxnSpPr>
        <xdr:cNvPr id="133" name="直線コネクタ 132"/>
        <xdr:cNvCxnSpPr/>
      </xdr:nvCxnSpPr>
      <xdr:spPr>
        <a:xfrm>
          <a:off x="2336800" y="1027379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158242</xdr:rowOff>
    </xdr:from>
    <xdr:to>
      <xdr:col>3</xdr:col>
      <xdr:colOff>279400</xdr:colOff>
      <xdr:row>60</xdr:row>
      <xdr:rowOff>35052</xdr:rowOff>
    </xdr:to>
    <xdr:cxnSp macro="">
      <xdr:nvCxnSpPr>
        <xdr:cNvPr id="136" name="直線コネクタ 135"/>
        <xdr:cNvCxnSpPr/>
      </xdr:nvCxnSpPr>
      <xdr:spPr>
        <a:xfrm flipV="1">
          <a:off x="1447800" y="102737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18034</xdr:rowOff>
    </xdr:from>
    <xdr:to>
      <xdr:col>7</xdr:col>
      <xdr:colOff>203200</xdr:colOff>
      <xdr:row>60</xdr:row>
      <xdr:rowOff>119634</xdr:rowOff>
    </xdr:to>
    <xdr:sp macro="" textlink="">
      <xdr:nvSpPr>
        <xdr:cNvPr id="146" name="円/楕円 145"/>
        <xdr:cNvSpPr/>
      </xdr:nvSpPr>
      <xdr:spPr>
        <a:xfrm>
          <a:off x="49022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34561</xdr:rowOff>
    </xdr:from>
    <xdr:ext cx="762000" cy="259045"/>
    <xdr:sp macro="" textlink="">
      <xdr:nvSpPr>
        <xdr:cNvPr id="147" name="財政構造の弾力性該当値テキスト"/>
        <xdr:cNvSpPr txBox="1"/>
      </xdr:nvSpPr>
      <xdr:spPr>
        <a:xfrm>
          <a:off x="5041900" y="101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44704</xdr:rowOff>
    </xdr:from>
    <xdr:to>
      <xdr:col>6</xdr:col>
      <xdr:colOff>50800</xdr:colOff>
      <xdr:row>59</xdr:row>
      <xdr:rowOff>146304</xdr:rowOff>
    </xdr:to>
    <xdr:sp macro="" textlink="">
      <xdr:nvSpPr>
        <xdr:cNvPr id="148" name="円/楕円 147"/>
        <xdr:cNvSpPr/>
      </xdr:nvSpPr>
      <xdr:spPr>
        <a:xfrm>
          <a:off x="4064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156481</xdr:rowOff>
    </xdr:from>
    <xdr:ext cx="736600" cy="259045"/>
    <xdr:sp macro="" textlink="">
      <xdr:nvSpPr>
        <xdr:cNvPr id="149" name="テキスト ボックス 148"/>
        <xdr:cNvSpPr txBox="1"/>
      </xdr:nvSpPr>
      <xdr:spPr>
        <a:xfrm>
          <a:off x="3733800" y="992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0" name="円/楕円 149"/>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1" name="テキスト ボックス 150"/>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52" name="円/楕円 151"/>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3" name="テキスト ボックス 152"/>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155702</xdr:rowOff>
    </xdr:from>
    <xdr:to>
      <xdr:col>2</xdr:col>
      <xdr:colOff>127000</xdr:colOff>
      <xdr:row>60</xdr:row>
      <xdr:rowOff>85852</xdr:rowOff>
    </xdr:to>
    <xdr:sp macro="" textlink="">
      <xdr:nvSpPr>
        <xdr:cNvPr id="154" name="円/楕円 153"/>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96029</xdr:rowOff>
    </xdr:from>
    <xdr:ext cx="762000" cy="259045"/>
    <xdr:sp macro="" textlink="">
      <xdr:nvSpPr>
        <xdr:cNvPr id="155" name="テキスト ボックス 154"/>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人件費については、従来から職員少人数体制の維持に努めているため、物件費等とあわせても全国平均及び類似団体内平均を大きく下回っている。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62776</xdr:rowOff>
    </xdr:from>
    <xdr:to>
      <xdr:col>7</xdr:col>
      <xdr:colOff>152400</xdr:colOff>
      <xdr:row>82</xdr:row>
      <xdr:rowOff>63353</xdr:rowOff>
    </xdr:to>
    <xdr:cxnSp macro="">
      <xdr:nvCxnSpPr>
        <xdr:cNvPr id="190" name="直線コネクタ 189"/>
        <xdr:cNvCxnSpPr/>
      </xdr:nvCxnSpPr>
      <xdr:spPr>
        <a:xfrm>
          <a:off x="4114800" y="14121676"/>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62776</xdr:rowOff>
    </xdr:from>
    <xdr:to>
      <xdr:col>6</xdr:col>
      <xdr:colOff>0</xdr:colOff>
      <xdr:row>82</xdr:row>
      <xdr:rowOff>102764</xdr:rowOff>
    </xdr:to>
    <xdr:cxnSp macro="">
      <xdr:nvCxnSpPr>
        <xdr:cNvPr id="193" name="直線コネクタ 192"/>
        <xdr:cNvCxnSpPr/>
      </xdr:nvCxnSpPr>
      <xdr:spPr>
        <a:xfrm flipV="1">
          <a:off x="3225800" y="14121676"/>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23337</xdr:rowOff>
    </xdr:from>
    <xdr:to>
      <xdr:col>4</xdr:col>
      <xdr:colOff>482600</xdr:colOff>
      <xdr:row>82</xdr:row>
      <xdr:rowOff>102764</xdr:rowOff>
    </xdr:to>
    <xdr:cxnSp macro="">
      <xdr:nvCxnSpPr>
        <xdr:cNvPr id="196" name="直線コネクタ 195"/>
        <xdr:cNvCxnSpPr/>
      </xdr:nvCxnSpPr>
      <xdr:spPr>
        <a:xfrm>
          <a:off x="2336800" y="14082237"/>
          <a:ext cx="889000" cy="7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23337</xdr:rowOff>
    </xdr:from>
    <xdr:to>
      <xdr:col>3</xdr:col>
      <xdr:colOff>279400</xdr:colOff>
      <xdr:row>82</xdr:row>
      <xdr:rowOff>41032</xdr:rowOff>
    </xdr:to>
    <xdr:cxnSp macro="">
      <xdr:nvCxnSpPr>
        <xdr:cNvPr id="199" name="直線コネクタ 198"/>
        <xdr:cNvCxnSpPr/>
      </xdr:nvCxnSpPr>
      <xdr:spPr>
        <a:xfrm flipV="1">
          <a:off x="1447800" y="14082237"/>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12553</xdr:rowOff>
    </xdr:from>
    <xdr:to>
      <xdr:col>7</xdr:col>
      <xdr:colOff>203200</xdr:colOff>
      <xdr:row>82</xdr:row>
      <xdr:rowOff>114153</xdr:rowOff>
    </xdr:to>
    <xdr:sp macro="" textlink="">
      <xdr:nvSpPr>
        <xdr:cNvPr id="209" name="円/楕円 208"/>
        <xdr:cNvSpPr/>
      </xdr:nvSpPr>
      <xdr:spPr>
        <a:xfrm>
          <a:off x="4902200" y="14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105280</xdr:rowOff>
    </xdr:from>
    <xdr:ext cx="762000" cy="259045"/>
    <xdr:sp macro="" textlink="">
      <xdr:nvSpPr>
        <xdr:cNvPr id="210" name="人件費・物件費等の状況該当値テキスト"/>
        <xdr:cNvSpPr txBox="1"/>
      </xdr:nvSpPr>
      <xdr:spPr>
        <a:xfrm>
          <a:off x="5041900" y="1399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11976</xdr:rowOff>
    </xdr:from>
    <xdr:to>
      <xdr:col>6</xdr:col>
      <xdr:colOff>50800</xdr:colOff>
      <xdr:row>82</xdr:row>
      <xdr:rowOff>113576</xdr:rowOff>
    </xdr:to>
    <xdr:sp macro="" textlink="">
      <xdr:nvSpPr>
        <xdr:cNvPr id="211" name="円/楕円 210"/>
        <xdr:cNvSpPr/>
      </xdr:nvSpPr>
      <xdr:spPr>
        <a:xfrm>
          <a:off x="4064000" y="1407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123753</xdr:rowOff>
    </xdr:from>
    <xdr:ext cx="736600" cy="259045"/>
    <xdr:sp macro="" textlink="">
      <xdr:nvSpPr>
        <xdr:cNvPr id="212" name="テキスト ボックス 211"/>
        <xdr:cNvSpPr txBox="1"/>
      </xdr:nvSpPr>
      <xdr:spPr>
        <a:xfrm>
          <a:off x="3733800" y="1383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51964</xdr:rowOff>
    </xdr:from>
    <xdr:to>
      <xdr:col>4</xdr:col>
      <xdr:colOff>533400</xdr:colOff>
      <xdr:row>82</xdr:row>
      <xdr:rowOff>153564</xdr:rowOff>
    </xdr:to>
    <xdr:sp macro="" textlink="">
      <xdr:nvSpPr>
        <xdr:cNvPr id="213" name="円/楕円 212"/>
        <xdr:cNvSpPr/>
      </xdr:nvSpPr>
      <xdr:spPr>
        <a:xfrm>
          <a:off x="3175000" y="141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163741</xdr:rowOff>
    </xdr:from>
    <xdr:ext cx="762000" cy="259045"/>
    <xdr:sp macro="" textlink="">
      <xdr:nvSpPr>
        <xdr:cNvPr id="214" name="テキスト ボックス 213"/>
        <xdr:cNvSpPr txBox="1"/>
      </xdr:nvSpPr>
      <xdr:spPr>
        <a:xfrm>
          <a:off x="2844800" y="1387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86,929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143987</xdr:rowOff>
    </xdr:from>
    <xdr:to>
      <xdr:col>3</xdr:col>
      <xdr:colOff>330200</xdr:colOff>
      <xdr:row>82</xdr:row>
      <xdr:rowOff>74137</xdr:rowOff>
    </xdr:to>
    <xdr:sp macro="" textlink="">
      <xdr:nvSpPr>
        <xdr:cNvPr id="215" name="円/楕円 214"/>
        <xdr:cNvSpPr/>
      </xdr:nvSpPr>
      <xdr:spPr>
        <a:xfrm>
          <a:off x="2286000" y="140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84314</xdr:rowOff>
    </xdr:from>
    <xdr:ext cx="762000" cy="259045"/>
    <xdr:sp macro="" textlink="">
      <xdr:nvSpPr>
        <xdr:cNvPr id="216" name="テキスト ボックス 215"/>
        <xdr:cNvSpPr txBox="1"/>
      </xdr:nvSpPr>
      <xdr:spPr>
        <a:xfrm>
          <a:off x="1955800" y="1380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81,004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161682</xdr:rowOff>
    </xdr:from>
    <xdr:to>
      <xdr:col>2</xdr:col>
      <xdr:colOff>127000</xdr:colOff>
      <xdr:row>82</xdr:row>
      <xdr:rowOff>91832</xdr:rowOff>
    </xdr:to>
    <xdr:sp macro="" textlink="">
      <xdr:nvSpPr>
        <xdr:cNvPr id="217" name="円/楕円 216"/>
        <xdr:cNvSpPr/>
      </xdr:nvSpPr>
      <xdr:spPr>
        <a:xfrm>
          <a:off x="1397000" y="140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102009</xdr:rowOff>
    </xdr:from>
    <xdr:ext cx="762000" cy="259045"/>
    <xdr:sp macro="" textlink="">
      <xdr:nvSpPr>
        <xdr:cNvPr id="218" name="テキスト ボックス 217"/>
        <xdr:cNvSpPr txBox="1"/>
      </xdr:nvSpPr>
      <xdr:spPr>
        <a:xfrm>
          <a:off x="1066800" y="1381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類似団体を下回る状況で推移しており、今後も引続き給与の適正化に努める。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81</xdr:row>
      <xdr:rowOff>143027</xdr:rowOff>
    </xdr:to>
    <xdr:cxnSp macro="">
      <xdr:nvCxnSpPr>
        <xdr:cNvPr id="254" name="直線コネクタ 253"/>
        <xdr:cNvCxnSpPr/>
      </xdr:nvCxnSpPr>
      <xdr:spPr>
        <a:xfrm flipV="1">
          <a:off x="16179800" y="140189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143027</xdr:rowOff>
    </xdr:from>
    <xdr:to>
      <xdr:col>23</xdr:col>
      <xdr:colOff>406400</xdr:colOff>
      <xdr:row>81</xdr:row>
      <xdr:rowOff>154516</xdr:rowOff>
    </xdr:to>
    <xdr:cxnSp macro="">
      <xdr:nvCxnSpPr>
        <xdr:cNvPr id="257" name="直線コネクタ 256"/>
        <xdr:cNvCxnSpPr/>
      </xdr:nvCxnSpPr>
      <xdr:spPr>
        <a:xfrm flipV="1">
          <a:off x="15290800" y="140304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97971</xdr:rowOff>
    </xdr:to>
    <xdr:cxnSp macro="">
      <xdr:nvCxnSpPr>
        <xdr:cNvPr id="260" name="直線コネクタ 259"/>
        <xdr:cNvCxnSpPr/>
      </xdr:nvCxnSpPr>
      <xdr:spPr>
        <a:xfrm flipV="1">
          <a:off x="14401800" y="1404196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97971</xdr:rowOff>
    </xdr:from>
    <xdr:to>
      <xdr:col>21</xdr:col>
      <xdr:colOff>0</xdr:colOff>
      <xdr:row>88</xdr:row>
      <xdr:rowOff>45962</xdr:rowOff>
    </xdr:to>
    <xdr:cxnSp macro="">
      <xdr:nvCxnSpPr>
        <xdr:cNvPr id="263" name="直線コネクタ 262"/>
        <xdr:cNvCxnSpPr/>
      </xdr:nvCxnSpPr>
      <xdr:spPr>
        <a:xfrm flipV="1">
          <a:off x="13512800" y="14156871"/>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3" name="円/楕円 272"/>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74"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92227</xdr:rowOff>
    </xdr:from>
    <xdr:to>
      <xdr:col>23</xdr:col>
      <xdr:colOff>457200</xdr:colOff>
      <xdr:row>82</xdr:row>
      <xdr:rowOff>22377</xdr:rowOff>
    </xdr:to>
    <xdr:sp macro="" textlink="">
      <xdr:nvSpPr>
        <xdr:cNvPr id="275" name="円/楕円 274"/>
        <xdr:cNvSpPr/>
      </xdr:nvSpPr>
      <xdr:spPr>
        <a:xfrm>
          <a:off x="16129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32554</xdr:rowOff>
    </xdr:from>
    <xdr:ext cx="736600" cy="259045"/>
    <xdr:sp macro="" textlink="">
      <xdr:nvSpPr>
        <xdr:cNvPr id="276" name="テキスト ボックス 275"/>
        <xdr:cNvSpPr txBox="1"/>
      </xdr:nvSpPr>
      <xdr:spPr>
        <a:xfrm>
          <a:off x="15798800" y="1374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77" name="円/楕円 276"/>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78" name="テキスト ボックス 277"/>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47171</xdr:rowOff>
    </xdr:from>
    <xdr:to>
      <xdr:col>21</xdr:col>
      <xdr:colOff>50800</xdr:colOff>
      <xdr:row>82</xdr:row>
      <xdr:rowOff>148771</xdr:rowOff>
    </xdr:to>
    <xdr:sp macro="" textlink="">
      <xdr:nvSpPr>
        <xdr:cNvPr id="279" name="円/楕円 278"/>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158948</xdr:rowOff>
    </xdr:from>
    <xdr:ext cx="762000" cy="259045"/>
    <xdr:sp macro="" textlink="">
      <xdr:nvSpPr>
        <xdr:cNvPr id="280" name="テキスト ボックス 279"/>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81" name="円/楕円 280"/>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82" name="テキスト ボックス 281"/>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職員数は退職者等の欠員補充程度にとどめているが、現在も人口が増加しており、人口千人当たり職員数は同水準で推移している。市民サービスの低下をきたすことがないよう人員配置に努める。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72179</xdr:rowOff>
    </xdr:from>
    <xdr:to>
      <xdr:col>24</xdr:col>
      <xdr:colOff>558800</xdr:colOff>
      <xdr:row>59</xdr:row>
      <xdr:rowOff>86254</xdr:rowOff>
    </xdr:to>
    <xdr:cxnSp macro="">
      <xdr:nvCxnSpPr>
        <xdr:cNvPr id="317" name="直線コネクタ 316"/>
        <xdr:cNvCxnSpPr/>
      </xdr:nvCxnSpPr>
      <xdr:spPr>
        <a:xfrm>
          <a:off x="16179800" y="10187729"/>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68156</xdr:rowOff>
    </xdr:from>
    <xdr:to>
      <xdr:col>23</xdr:col>
      <xdr:colOff>406400</xdr:colOff>
      <xdr:row>59</xdr:row>
      <xdr:rowOff>72179</xdr:rowOff>
    </xdr:to>
    <xdr:cxnSp macro="">
      <xdr:nvCxnSpPr>
        <xdr:cNvPr id="320" name="直線コネクタ 319"/>
        <xdr:cNvCxnSpPr/>
      </xdr:nvCxnSpPr>
      <xdr:spPr>
        <a:xfrm>
          <a:off x="15290800" y="101837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68156</xdr:rowOff>
    </xdr:from>
    <xdr:to>
      <xdr:col>22</xdr:col>
      <xdr:colOff>203200</xdr:colOff>
      <xdr:row>59</xdr:row>
      <xdr:rowOff>98319</xdr:rowOff>
    </xdr:to>
    <xdr:cxnSp macro="">
      <xdr:nvCxnSpPr>
        <xdr:cNvPr id="323" name="直線コネクタ 322"/>
        <xdr:cNvCxnSpPr/>
      </xdr:nvCxnSpPr>
      <xdr:spPr>
        <a:xfrm flipV="1">
          <a:off x="14401800" y="1018370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98319</xdr:rowOff>
    </xdr:from>
    <xdr:to>
      <xdr:col>21</xdr:col>
      <xdr:colOff>0</xdr:colOff>
      <xdr:row>59</xdr:row>
      <xdr:rowOff>104352</xdr:rowOff>
    </xdr:to>
    <xdr:cxnSp macro="">
      <xdr:nvCxnSpPr>
        <xdr:cNvPr id="326" name="直線コネクタ 325"/>
        <xdr:cNvCxnSpPr/>
      </xdr:nvCxnSpPr>
      <xdr:spPr>
        <a:xfrm flipV="1">
          <a:off x="13512800" y="1021386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35454</xdr:rowOff>
    </xdr:from>
    <xdr:to>
      <xdr:col>24</xdr:col>
      <xdr:colOff>609600</xdr:colOff>
      <xdr:row>59</xdr:row>
      <xdr:rowOff>137054</xdr:rowOff>
    </xdr:to>
    <xdr:sp macro="" textlink="">
      <xdr:nvSpPr>
        <xdr:cNvPr id="336" name="円/楕円 335"/>
        <xdr:cNvSpPr/>
      </xdr:nvSpPr>
      <xdr:spPr>
        <a:xfrm>
          <a:off x="169672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51981</xdr:rowOff>
    </xdr:from>
    <xdr:ext cx="762000" cy="259045"/>
    <xdr:sp macro="" textlink="">
      <xdr:nvSpPr>
        <xdr:cNvPr id="337" name="定員管理の状況該当値テキスト"/>
        <xdr:cNvSpPr txBox="1"/>
      </xdr:nvSpPr>
      <xdr:spPr>
        <a:xfrm>
          <a:off x="17106900" y="999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21379</xdr:rowOff>
    </xdr:from>
    <xdr:to>
      <xdr:col>23</xdr:col>
      <xdr:colOff>457200</xdr:colOff>
      <xdr:row>59</xdr:row>
      <xdr:rowOff>122979</xdr:rowOff>
    </xdr:to>
    <xdr:sp macro="" textlink="">
      <xdr:nvSpPr>
        <xdr:cNvPr id="338" name="円/楕円 337"/>
        <xdr:cNvSpPr/>
      </xdr:nvSpPr>
      <xdr:spPr>
        <a:xfrm>
          <a:off x="16129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133156</xdr:rowOff>
    </xdr:from>
    <xdr:ext cx="736600" cy="259045"/>
    <xdr:sp macro="" textlink="">
      <xdr:nvSpPr>
        <xdr:cNvPr id="339" name="テキスト ボックス 338"/>
        <xdr:cNvSpPr txBox="1"/>
      </xdr:nvSpPr>
      <xdr:spPr>
        <a:xfrm>
          <a:off x="15798800" y="9905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17356</xdr:rowOff>
    </xdr:from>
    <xdr:to>
      <xdr:col>22</xdr:col>
      <xdr:colOff>254000</xdr:colOff>
      <xdr:row>59</xdr:row>
      <xdr:rowOff>118956</xdr:rowOff>
    </xdr:to>
    <xdr:sp macro="" textlink="">
      <xdr:nvSpPr>
        <xdr:cNvPr id="340" name="円/楕円 339"/>
        <xdr:cNvSpPr/>
      </xdr:nvSpPr>
      <xdr:spPr>
        <a:xfrm>
          <a:off x="15240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129133</xdr:rowOff>
    </xdr:from>
    <xdr:ext cx="762000" cy="259045"/>
    <xdr:sp macro="" textlink="">
      <xdr:nvSpPr>
        <xdr:cNvPr id="341" name="テキスト ボックス 340"/>
        <xdr:cNvSpPr txBox="1"/>
      </xdr:nvSpPr>
      <xdr:spPr>
        <a:xfrm>
          <a:off x="14909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47519</xdr:rowOff>
    </xdr:from>
    <xdr:to>
      <xdr:col>21</xdr:col>
      <xdr:colOff>50800</xdr:colOff>
      <xdr:row>59</xdr:row>
      <xdr:rowOff>149119</xdr:rowOff>
    </xdr:to>
    <xdr:sp macro="" textlink="">
      <xdr:nvSpPr>
        <xdr:cNvPr id="342" name="円/楕円 341"/>
        <xdr:cNvSpPr/>
      </xdr:nvSpPr>
      <xdr:spPr>
        <a:xfrm>
          <a:off x="14351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159296</xdr:rowOff>
    </xdr:from>
    <xdr:ext cx="762000" cy="259045"/>
    <xdr:sp macro="" textlink="">
      <xdr:nvSpPr>
        <xdr:cNvPr id="343" name="テキスト ボックス 342"/>
        <xdr:cNvSpPr txBox="1"/>
      </xdr:nvSpPr>
      <xdr:spPr>
        <a:xfrm>
          <a:off x="14020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53552</xdr:rowOff>
    </xdr:from>
    <xdr:to>
      <xdr:col>19</xdr:col>
      <xdr:colOff>533400</xdr:colOff>
      <xdr:row>59</xdr:row>
      <xdr:rowOff>155152</xdr:rowOff>
    </xdr:to>
    <xdr:sp macro="" textlink="">
      <xdr:nvSpPr>
        <xdr:cNvPr id="344" name="円/楕円 343"/>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165329</xdr:rowOff>
    </xdr:from>
    <xdr:ext cx="762000" cy="259045"/>
    <xdr:sp macro="" textlink="">
      <xdr:nvSpPr>
        <xdr:cNvPr id="345" name="テキスト ボックス 344"/>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三ヵ年の平均により算出される比率であり、堅調に改善してきたが、平成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％前後で推移している状況である</a:t>
          </a:r>
          <a:r>
            <a:rPr kumimoji="1" lang="ja-JP" altLang="ja-JP" sz="1100">
              <a:solidFill>
                <a:schemeClr val="dk1"/>
              </a:solidFill>
              <a:effectLst/>
              <a:latin typeface="+mn-lt"/>
              <a:ea typeface="+mn-ea"/>
              <a:cs typeface="+mn-cs"/>
            </a:rPr>
            <a:t>。全国平均及び類似団体内平均を下回る水準ではあるが、下水道事業債の状況には留意していく必要がある。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59690</xdr:rowOff>
    </xdr:from>
    <xdr:to>
      <xdr:col>24</xdr:col>
      <xdr:colOff>558800</xdr:colOff>
      <xdr:row>38</xdr:row>
      <xdr:rowOff>65722</xdr:rowOff>
    </xdr:to>
    <xdr:cxnSp macro="">
      <xdr:nvCxnSpPr>
        <xdr:cNvPr id="375" name="直線コネクタ 374"/>
        <xdr:cNvCxnSpPr/>
      </xdr:nvCxnSpPr>
      <xdr:spPr>
        <a:xfrm flipV="1">
          <a:off x="16179800" y="657479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38</xdr:row>
      <xdr:rowOff>65722</xdr:rowOff>
    </xdr:to>
    <xdr:cxnSp macro="">
      <xdr:nvCxnSpPr>
        <xdr:cNvPr id="378" name="直線コネクタ 377"/>
        <xdr:cNvCxnSpPr/>
      </xdr:nvCxnSpPr>
      <xdr:spPr>
        <a:xfrm>
          <a:off x="15290800" y="65747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59690</xdr:rowOff>
    </xdr:from>
    <xdr:to>
      <xdr:col>22</xdr:col>
      <xdr:colOff>203200</xdr:colOff>
      <xdr:row>38</xdr:row>
      <xdr:rowOff>107950</xdr:rowOff>
    </xdr:to>
    <xdr:cxnSp macro="">
      <xdr:nvCxnSpPr>
        <xdr:cNvPr id="381" name="直線コネクタ 380"/>
        <xdr:cNvCxnSpPr/>
      </xdr:nvCxnSpPr>
      <xdr:spPr>
        <a:xfrm flipV="1">
          <a:off x="14401800" y="65747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107950</xdr:rowOff>
    </xdr:from>
    <xdr:to>
      <xdr:col>21</xdr:col>
      <xdr:colOff>0</xdr:colOff>
      <xdr:row>39</xdr:row>
      <xdr:rowOff>14922</xdr:rowOff>
    </xdr:to>
    <xdr:cxnSp macro="">
      <xdr:nvCxnSpPr>
        <xdr:cNvPr id="384" name="直線コネクタ 383"/>
        <xdr:cNvCxnSpPr/>
      </xdr:nvCxnSpPr>
      <xdr:spPr>
        <a:xfrm flipV="1">
          <a:off x="13512800" y="662305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8890</xdr:rowOff>
    </xdr:from>
    <xdr:to>
      <xdr:col>24</xdr:col>
      <xdr:colOff>609600</xdr:colOff>
      <xdr:row>38</xdr:row>
      <xdr:rowOff>110490</xdr:rowOff>
    </xdr:to>
    <xdr:sp macro="" textlink="">
      <xdr:nvSpPr>
        <xdr:cNvPr id="394" name="円/楕円 393"/>
        <xdr:cNvSpPr/>
      </xdr:nvSpPr>
      <xdr:spPr>
        <a:xfrm>
          <a:off x="169672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25417</xdr:rowOff>
    </xdr:from>
    <xdr:ext cx="762000" cy="259045"/>
    <xdr:sp macro="" textlink="">
      <xdr:nvSpPr>
        <xdr:cNvPr id="395" name="公債費負担の状況該当値テキスト"/>
        <xdr:cNvSpPr txBox="1"/>
      </xdr:nvSpPr>
      <xdr:spPr>
        <a:xfrm>
          <a:off x="1710690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14922</xdr:rowOff>
    </xdr:from>
    <xdr:to>
      <xdr:col>23</xdr:col>
      <xdr:colOff>457200</xdr:colOff>
      <xdr:row>38</xdr:row>
      <xdr:rowOff>116522</xdr:rowOff>
    </xdr:to>
    <xdr:sp macro="" textlink="">
      <xdr:nvSpPr>
        <xdr:cNvPr id="396" name="円/楕円 395"/>
        <xdr:cNvSpPr/>
      </xdr:nvSpPr>
      <xdr:spPr>
        <a:xfrm>
          <a:off x="161290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126699</xdr:rowOff>
    </xdr:from>
    <xdr:ext cx="736600" cy="259045"/>
    <xdr:sp macro="" textlink="">
      <xdr:nvSpPr>
        <xdr:cNvPr id="397" name="テキスト ボックス 396"/>
        <xdr:cNvSpPr txBox="1"/>
      </xdr:nvSpPr>
      <xdr:spPr>
        <a:xfrm>
          <a:off x="15798800" y="6298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8890</xdr:rowOff>
    </xdr:from>
    <xdr:to>
      <xdr:col>22</xdr:col>
      <xdr:colOff>254000</xdr:colOff>
      <xdr:row>38</xdr:row>
      <xdr:rowOff>110490</xdr:rowOff>
    </xdr:to>
    <xdr:sp macro="" textlink="">
      <xdr:nvSpPr>
        <xdr:cNvPr id="398" name="円/楕円 397"/>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120667</xdr:rowOff>
    </xdr:from>
    <xdr:ext cx="762000" cy="259045"/>
    <xdr:sp macro="" textlink="">
      <xdr:nvSpPr>
        <xdr:cNvPr id="399" name="テキスト ボックス 398"/>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57150</xdr:rowOff>
    </xdr:from>
    <xdr:to>
      <xdr:col>21</xdr:col>
      <xdr:colOff>50800</xdr:colOff>
      <xdr:row>38</xdr:row>
      <xdr:rowOff>158750</xdr:rowOff>
    </xdr:to>
    <xdr:sp macro="" textlink="">
      <xdr:nvSpPr>
        <xdr:cNvPr id="400" name="円/楕円 399"/>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168927</xdr:rowOff>
    </xdr:from>
    <xdr:ext cx="762000" cy="259045"/>
    <xdr:sp macro="" textlink="">
      <xdr:nvSpPr>
        <xdr:cNvPr id="401" name="テキスト ボックス 400"/>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135572</xdr:rowOff>
    </xdr:from>
    <xdr:to>
      <xdr:col>19</xdr:col>
      <xdr:colOff>533400</xdr:colOff>
      <xdr:row>39</xdr:row>
      <xdr:rowOff>65722</xdr:rowOff>
    </xdr:to>
    <xdr:sp macro="" textlink="">
      <xdr:nvSpPr>
        <xdr:cNvPr id="402" name="円/楕円 401"/>
        <xdr:cNvSpPr/>
      </xdr:nvSpPr>
      <xdr:spPr>
        <a:xfrm>
          <a:off x="13462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75899</xdr:rowOff>
    </xdr:from>
    <xdr:ext cx="762000" cy="259045"/>
    <xdr:sp macro="" textlink="">
      <xdr:nvSpPr>
        <xdr:cNvPr id="403" name="テキスト ボックス 402"/>
        <xdr:cNvSpPr txBox="1"/>
      </xdr:nvSpPr>
      <xdr:spPr>
        <a:xfrm>
          <a:off x="13131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の大部分となる地方債について、公債費負担軽減のため、借入時の交渉による据置期間の廃止、交付税措置のない地方債の発行抑制、財源の許す範囲での繰上償還を行っているため、全国平均及び類似団体内平均を下回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年度決算から比率が「なし（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従来から職員の少人数体制を維持しており、全国平均及び類似団体内平均より低い水準で推移している。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161290</xdr:rowOff>
    </xdr:from>
    <xdr:to>
      <xdr:col>7</xdr:col>
      <xdr:colOff>15875</xdr:colOff>
      <xdr:row>34</xdr:row>
      <xdr:rowOff>22497</xdr:rowOff>
    </xdr:to>
    <xdr:cxnSp macro="">
      <xdr:nvCxnSpPr>
        <xdr:cNvPr id="68" name="直線コネクタ 67"/>
        <xdr:cNvCxnSpPr/>
      </xdr:nvCxnSpPr>
      <xdr:spPr>
        <a:xfrm>
          <a:off x="3987800" y="581914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161290</xdr:rowOff>
    </xdr:from>
    <xdr:to>
      <xdr:col>5</xdr:col>
      <xdr:colOff>549275</xdr:colOff>
      <xdr:row>34</xdr:row>
      <xdr:rowOff>81280</xdr:rowOff>
    </xdr:to>
    <xdr:cxnSp macro="">
      <xdr:nvCxnSpPr>
        <xdr:cNvPr id="71" name="直線コネクタ 70"/>
        <xdr:cNvCxnSpPr/>
      </xdr:nvCxnSpPr>
      <xdr:spPr>
        <a:xfrm flipV="1">
          <a:off x="3098800" y="5819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68217</xdr:rowOff>
    </xdr:from>
    <xdr:to>
      <xdr:col>4</xdr:col>
      <xdr:colOff>346075</xdr:colOff>
      <xdr:row>34</xdr:row>
      <xdr:rowOff>81280</xdr:rowOff>
    </xdr:to>
    <xdr:cxnSp macro="">
      <xdr:nvCxnSpPr>
        <xdr:cNvPr id="74" name="直線コネクタ 73"/>
        <xdr:cNvCxnSpPr/>
      </xdr:nvCxnSpPr>
      <xdr:spPr>
        <a:xfrm>
          <a:off x="2209800" y="58975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68217</xdr:rowOff>
    </xdr:from>
    <xdr:to>
      <xdr:col>3</xdr:col>
      <xdr:colOff>142875</xdr:colOff>
      <xdr:row>34</xdr:row>
      <xdr:rowOff>133531</xdr:rowOff>
    </xdr:to>
    <xdr:cxnSp macro="">
      <xdr:nvCxnSpPr>
        <xdr:cNvPr id="77" name="直線コネクタ 76"/>
        <xdr:cNvCxnSpPr/>
      </xdr:nvCxnSpPr>
      <xdr:spPr>
        <a:xfrm flipV="1">
          <a:off x="1320800" y="58975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143147</xdr:rowOff>
    </xdr:from>
    <xdr:to>
      <xdr:col>7</xdr:col>
      <xdr:colOff>66675</xdr:colOff>
      <xdr:row>34</xdr:row>
      <xdr:rowOff>73297</xdr:rowOff>
    </xdr:to>
    <xdr:sp macro="" textlink="">
      <xdr:nvSpPr>
        <xdr:cNvPr id="87" name="円/楕円 86"/>
        <xdr:cNvSpPr/>
      </xdr:nvSpPr>
      <xdr:spPr>
        <a:xfrm>
          <a:off x="47752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51724</xdr:rowOff>
    </xdr:from>
    <xdr:ext cx="762000" cy="259045"/>
    <xdr:sp macro="" textlink="">
      <xdr:nvSpPr>
        <xdr:cNvPr id="88" name="人件費該当値テキスト"/>
        <xdr:cNvSpPr txBox="1"/>
      </xdr:nvSpPr>
      <xdr:spPr>
        <a:xfrm>
          <a:off x="4914900" y="570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110490</xdr:rowOff>
    </xdr:from>
    <xdr:to>
      <xdr:col>5</xdr:col>
      <xdr:colOff>600075</xdr:colOff>
      <xdr:row>34</xdr:row>
      <xdr:rowOff>40640</xdr:rowOff>
    </xdr:to>
    <xdr:sp macro="" textlink="">
      <xdr:nvSpPr>
        <xdr:cNvPr id="89" name="円/楕円 88"/>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50817</xdr:rowOff>
    </xdr:from>
    <xdr:ext cx="736600" cy="259045"/>
    <xdr:sp macro="" textlink="">
      <xdr:nvSpPr>
        <xdr:cNvPr id="90" name="テキスト ボックス 89"/>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91" name="円/楕円 90"/>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92" name="テキスト ボックス 91"/>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17417</xdr:rowOff>
    </xdr:from>
    <xdr:to>
      <xdr:col>3</xdr:col>
      <xdr:colOff>193675</xdr:colOff>
      <xdr:row>34</xdr:row>
      <xdr:rowOff>119017</xdr:rowOff>
    </xdr:to>
    <xdr:sp macro="" textlink="">
      <xdr:nvSpPr>
        <xdr:cNvPr id="93" name="円/楕円 92"/>
        <xdr:cNvSpPr/>
      </xdr:nvSpPr>
      <xdr:spPr>
        <a:xfrm>
          <a:off x="2159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129194</xdr:rowOff>
    </xdr:from>
    <xdr:ext cx="762000" cy="259045"/>
    <xdr:sp macro="" textlink="">
      <xdr:nvSpPr>
        <xdr:cNvPr id="94" name="テキスト ボックス 93"/>
        <xdr:cNvSpPr txBox="1"/>
      </xdr:nvSpPr>
      <xdr:spPr>
        <a:xfrm>
          <a:off x="1828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82731</xdr:rowOff>
    </xdr:from>
    <xdr:to>
      <xdr:col>1</xdr:col>
      <xdr:colOff>676275</xdr:colOff>
      <xdr:row>35</xdr:row>
      <xdr:rowOff>12881</xdr:rowOff>
    </xdr:to>
    <xdr:sp macro="" textlink="">
      <xdr:nvSpPr>
        <xdr:cNvPr id="95" name="円/楕円 94"/>
        <xdr:cNvSpPr/>
      </xdr:nvSpPr>
      <xdr:spPr>
        <a:xfrm>
          <a:off x="1270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23058</xdr:rowOff>
    </xdr:from>
    <xdr:ext cx="762000" cy="259045"/>
    <xdr:sp macro="" textlink="">
      <xdr:nvSpPr>
        <xdr:cNvPr id="96" name="テキスト ボックス 95"/>
        <xdr:cNvSpPr txBox="1"/>
      </xdr:nvSpPr>
      <xdr:spPr>
        <a:xfrm>
          <a:off x="939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ごみ処理施設運転管理等業務委託料等の増加により比率が高くなり、ほぼ類似団体内平均と同水準で推移している。改善するよう今後も引続き経常的な物件費の削減に努める。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101854</xdr:rowOff>
    </xdr:from>
    <xdr:to>
      <xdr:col>24</xdr:col>
      <xdr:colOff>31750</xdr:colOff>
      <xdr:row>15</xdr:row>
      <xdr:rowOff>156718</xdr:rowOff>
    </xdr:to>
    <xdr:cxnSp macro="">
      <xdr:nvCxnSpPr>
        <xdr:cNvPr id="127" name="直線コネクタ 126"/>
        <xdr:cNvCxnSpPr/>
      </xdr:nvCxnSpPr>
      <xdr:spPr>
        <a:xfrm>
          <a:off x="15671800" y="26736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101854</xdr:rowOff>
    </xdr:from>
    <xdr:to>
      <xdr:col>22</xdr:col>
      <xdr:colOff>565150</xdr:colOff>
      <xdr:row>16</xdr:row>
      <xdr:rowOff>21844</xdr:rowOff>
    </xdr:to>
    <xdr:cxnSp macro="">
      <xdr:nvCxnSpPr>
        <xdr:cNvPr id="130" name="直線コネクタ 129"/>
        <xdr:cNvCxnSpPr/>
      </xdr:nvCxnSpPr>
      <xdr:spPr>
        <a:xfrm flipV="1">
          <a:off x="14782800" y="2673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16</xdr:row>
      <xdr:rowOff>21844</xdr:rowOff>
    </xdr:to>
    <xdr:cxnSp macro="">
      <xdr:nvCxnSpPr>
        <xdr:cNvPr id="133" name="直線コネクタ 132"/>
        <xdr:cNvCxnSpPr/>
      </xdr:nvCxnSpPr>
      <xdr:spPr>
        <a:xfrm>
          <a:off x="13893800" y="2673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101854</xdr:rowOff>
    </xdr:to>
    <xdr:cxnSp macro="">
      <xdr:nvCxnSpPr>
        <xdr:cNvPr id="136" name="直線コネクタ 135"/>
        <xdr:cNvCxnSpPr/>
      </xdr:nvCxnSpPr>
      <xdr:spPr>
        <a:xfrm>
          <a:off x="13004800" y="2673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46" name="円/楕円 145"/>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122445</xdr:rowOff>
    </xdr:from>
    <xdr:ext cx="762000" cy="259045"/>
    <xdr:sp macro="" textlink="">
      <xdr:nvSpPr>
        <xdr:cNvPr id="147"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51054</xdr:rowOff>
    </xdr:from>
    <xdr:to>
      <xdr:col>22</xdr:col>
      <xdr:colOff>615950</xdr:colOff>
      <xdr:row>15</xdr:row>
      <xdr:rowOff>152654</xdr:rowOff>
    </xdr:to>
    <xdr:sp macro="" textlink="">
      <xdr:nvSpPr>
        <xdr:cNvPr id="148" name="円/楕円 147"/>
        <xdr:cNvSpPr/>
      </xdr:nvSpPr>
      <xdr:spPr>
        <a:xfrm>
          <a:off x="15621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162831</xdr:rowOff>
    </xdr:from>
    <xdr:ext cx="736600" cy="259045"/>
    <xdr:sp macro="" textlink="">
      <xdr:nvSpPr>
        <xdr:cNvPr id="149" name="テキスト ボックス 148"/>
        <xdr:cNvSpPr txBox="1"/>
      </xdr:nvSpPr>
      <xdr:spPr>
        <a:xfrm>
          <a:off x="15290800" y="239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142494</xdr:rowOff>
    </xdr:from>
    <xdr:to>
      <xdr:col>21</xdr:col>
      <xdr:colOff>412750</xdr:colOff>
      <xdr:row>16</xdr:row>
      <xdr:rowOff>72644</xdr:rowOff>
    </xdr:to>
    <xdr:sp macro="" textlink="">
      <xdr:nvSpPr>
        <xdr:cNvPr id="150" name="円/楕円 149"/>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57421</xdr:rowOff>
    </xdr:from>
    <xdr:ext cx="762000" cy="259045"/>
    <xdr:sp macro="" textlink="">
      <xdr:nvSpPr>
        <xdr:cNvPr id="151" name="テキスト ボックス 150"/>
        <xdr:cNvSpPr txBox="1"/>
      </xdr:nvSpPr>
      <xdr:spPr>
        <a:xfrm>
          <a:off x="14401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52" name="円/楕円 151"/>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137431</xdr:rowOff>
    </xdr:from>
    <xdr:ext cx="762000" cy="259045"/>
    <xdr:sp macro="" textlink="">
      <xdr:nvSpPr>
        <xdr:cNvPr id="153" name="テキスト ボックス 152"/>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54" name="円/楕円 153"/>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137431</xdr:rowOff>
    </xdr:from>
    <xdr:ext cx="762000" cy="259045"/>
    <xdr:sp macro="" textlink="">
      <xdr:nvSpPr>
        <xdr:cNvPr id="155" name="テキスト ボックス 154"/>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削減が困難である障害者総合支援給付、生活保護等の社会保障費は増加し続けており、経常一般財源の歳入も増加傾向にあるものの、比率は悪化している。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69850</xdr:rowOff>
    </xdr:to>
    <xdr:cxnSp macro="">
      <xdr:nvCxnSpPr>
        <xdr:cNvPr id="190" name="直線コネクタ 189"/>
        <xdr:cNvCxnSpPr/>
      </xdr:nvCxnSpPr>
      <xdr:spPr>
        <a:xfrm>
          <a:off x="3987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143328</xdr:rowOff>
    </xdr:from>
    <xdr:to>
      <xdr:col>5</xdr:col>
      <xdr:colOff>549275</xdr:colOff>
      <xdr:row>57</xdr:row>
      <xdr:rowOff>37193</xdr:rowOff>
    </xdr:to>
    <xdr:cxnSp macro="">
      <xdr:nvCxnSpPr>
        <xdr:cNvPr id="193" name="直線コネクタ 192"/>
        <xdr:cNvCxnSpPr/>
      </xdr:nvCxnSpPr>
      <xdr:spPr>
        <a:xfrm>
          <a:off x="3098800" y="9744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56</xdr:row>
      <xdr:rowOff>165100</xdr:rowOff>
    </xdr:to>
    <xdr:cxnSp macro="">
      <xdr:nvCxnSpPr>
        <xdr:cNvPr id="196" name="直線コネクタ 195"/>
        <xdr:cNvCxnSpPr/>
      </xdr:nvCxnSpPr>
      <xdr:spPr>
        <a:xfrm flipV="1">
          <a:off x="2209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99785</xdr:rowOff>
    </xdr:from>
    <xdr:to>
      <xdr:col>3</xdr:col>
      <xdr:colOff>142875</xdr:colOff>
      <xdr:row>56</xdr:row>
      <xdr:rowOff>165100</xdr:rowOff>
    </xdr:to>
    <xdr:cxnSp macro="">
      <xdr:nvCxnSpPr>
        <xdr:cNvPr id="199" name="直線コネクタ 198"/>
        <xdr:cNvCxnSpPr/>
      </xdr:nvCxnSpPr>
      <xdr:spPr>
        <a:xfrm>
          <a:off x="1320800" y="9700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9" name="円/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3" name="円/楕円 212"/>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4" name="テキスト ボックス 213"/>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5" name="円/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48985</xdr:rowOff>
    </xdr:from>
    <xdr:to>
      <xdr:col>1</xdr:col>
      <xdr:colOff>676275</xdr:colOff>
      <xdr:row>56</xdr:row>
      <xdr:rowOff>150585</xdr:rowOff>
    </xdr:to>
    <xdr:sp macro="" textlink="">
      <xdr:nvSpPr>
        <xdr:cNvPr id="217" name="円/楕円 216"/>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135362</xdr:rowOff>
    </xdr:from>
    <xdr:ext cx="762000" cy="259045"/>
    <xdr:sp macro="" textlink="">
      <xdr:nvSpPr>
        <xdr:cNvPr id="218" name="テキスト ボックス 217"/>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民健康保険特別会計、介護保険特別会計、下水道事業特別会計等への繰出金の増加により経常収支比率は悪化している。今後、下水道をはじめとする各特別会計への繰出金の増加が見込まれることから、特別会計における財政運営の健全化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165100</xdr:rowOff>
    </xdr:to>
    <xdr:cxnSp macro="">
      <xdr:nvCxnSpPr>
        <xdr:cNvPr id="251" name="直線コネクタ 250"/>
        <xdr:cNvCxnSpPr/>
      </xdr:nvCxnSpPr>
      <xdr:spPr>
        <a:xfrm>
          <a:off x="15671800" y="9674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73660</xdr:rowOff>
    </xdr:to>
    <xdr:cxnSp macro="">
      <xdr:nvCxnSpPr>
        <xdr:cNvPr id="254" name="直線コネクタ 253"/>
        <xdr:cNvCxnSpPr/>
      </xdr:nvCxnSpPr>
      <xdr:spPr>
        <a:xfrm>
          <a:off x="14782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73660</xdr:rowOff>
    </xdr:to>
    <xdr:cxnSp macro="">
      <xdr:nvCxnSpPr>
        <xdr:cNvPr id="257" name="直線コネクタ 256"/>
        <xdr:cNvCxnSpPr/>
      </xdr:nvCxnSpPr>
      <xdr:spPr>
        <a:xfrm>
          <a:off x="13893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35560</xdr:rowOff>
    </xdr:to>
    <xdr:cxnSp macro="">
      <xdr:nvCxnSpPr>
        <xdr:cNvPr id="260" name="直線コネクタ 259"/>
        <xdr:cNvCxnSpPr/>
      </xdr:nvCxnSpPr>
      <xdr:spPr>
        <a:xfrm>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補助費は一部事務組合に対する負担金に大きく左右されるため、関係一部事務組合における財政運営の健全化に引続き努める。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145288</xdr:rowOff>
    </xdr:to>
    <xdr:cxnSp macro="">
      <xdr:nvCxnSpPr>
        <xdr:cNvPr id="309" name="直線コネクタ 308"/>
        <xdr:cNvCxnSpPr/>
      </xdr:nvCxnSpPr>
      <xdr:spPr>
        <a:xfrm>
          <a:off x="15671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10414</xdr:rowOff>
    </xdr:to>
    <xdr:cxnSp macro="">
      <xdr:nvCxnSpPr>
        <xdr:cNvPr id="312" name="直線コネクタ 311"/>
        <xdr:cNvCxnSpPr/>
      </xdr:nvCxnSpPr>
      <xdr:spPr>
        <a:xfrm flipV="1">
          <a:off x="14782800" y="6312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159004</xdr:rowOff>
    </xdr:from>
    <xdr:to>
      <xdr:col>21</xdr:col>
      <xdr:colOff>361950</xdr:colOff>
      <xdr:row>37</xdr:row>
      <xdr:rowOff>10414</xdr:rowOff>
    </xdr:to>
    <xdr:cxnSp macro="">
      <xdr:nvCxnSpPr>
        <xdr:cNvPr id="315" name="直線コネクタ 314"/>
        <xdr:cNvCxnSpPr/>
      </xdr:nvCxnSpPr>
      <xdr:spPr>
        <a:xfrm>
          <a:off x="13893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159004</xdr:rowOff>
    </xdr:from>
    <xdr:to>
      <xdr:col>20</xdr:col>
      <xdr:colOff>158750</xdr:colOff>
      <xdr:row>37</xdr:row>
      <xdr:rowOff>28702</xdr:rowOff>
    </xdr:to>
    <xdr:cxnSp macro="">
      <xdr:nvCxnSpPr>
        <xdr:cNvPr id="318" name="直線コネクタ 317"/>
        <xdr:cNvCxnSpPr/>
      </xdr:nvCxnSpPr>
      <xdr:spPr>
        <a:xfrm flipV="1">
          <a:off x="13004800" y="6331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8" name="円/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9"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0" name="円/楕円 329"/>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1" name="テキスト ボックス 330"/>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131064</xdr:rowOff>
    </xdr:from>
    <xdr:to>
      <xdr:col>21</xdr:col>
      <xdr:colOff>412750</xdr:colOff>
      <xdr:row>37</xdr:row>
      <xdr:rowOff>61214</xdr:rowOff>
    </xdr:to>
    <xdr:sp macro="" textlink="">
      <xdr:nvSpPr>
        <xdr:cNvPr id="332" name="円/楕円 331"/>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33" name="テキスト ボックス 332"/>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108204</xdr:rowOff>
    </xdr:from>
    <xdr:to>
      <xdr:col>20</xdr:col>
      <xdr:colOff>209550</xdr:colOff>
      <xdr:row>37</xdr:row>
      <xdr:rowOff>38354</xdr:rowOff>
    </xdr:to>
    <xdr:sp macro="" textlink="">
      <xdr:nvSpPr>
        <xdr:cNvPr id="334" name="円/楕円 333"/>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35" name="テキスト ボックス 334"/>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6" name="円/楕円 335"/>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7" name="テキスト ボックス 33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公債費負担軽減のため、交付税措置のない地方債の発行を抑制し、財源の許す範囲での繰上償還を実施していることから、全国平均及び類似団体内平均を下回っている。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99568</xdr:rowOff>
    </xdr:to>
    <xdr:cxnSp macro="">
      <xdr:nvCxnSpPr>
        <xdr:cNvPr id="367" name="直線コネクタ 366"/>
        <xdr:cNvCxnSpPr/>
      </xdr:nvCxnSpPr>
      <xdr:spPr>
        <a:xfrm>
          <a:off x="3987800" y="13116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122428</xdr:rowOff>
    </xdr:to>
    <xdr:cxnSp macro="">
      <xdr:nvCxnSpPr>
        <xdr:cNvPr id="370" name="直線コネクタ 369"/>
        <xdr:cNvCxnSpPr/>
      </xdr:nvCxnSpPr>
      <xdr:spPr>
        <a:xfrm flipV="1">
          <a:off x="3098800" y="13116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122428</xdr:rowOff>
    </xdr:to>
    <xdr:cxnSp macro="">
      <xdr:nvCxnSpPr>
        <xdr:cNvPr id="373" name="直線コネクタ 372"/>
        <xdr:cNvCxnSpPr/>
      </xdr:nvCxnSpPr>
      <xdr:spPr>
        <a:xfrm>
          <a:off x="2209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113285</xdr:rowOff>
    </xdr:to>
    <xdr:cxnSp macro="">
      <xdr:nvCxnSpPr>
        <xdr:cNvPr id="376" name="直線コネクタ 375"/>
        <xdr:cNvCxnSpPr/>
      </xdr:nvCxnSpPr>
      <xdr:spPr>
        <a:xfrm>
          <a:off x="1320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48768</xdr:rowOff>
    </xdr:from>
    <xdr:to>
      <xdr:col>7</xdr:col>
      <xdr:colOff>66675</xdr:colOff>
      <xdr:row>76</xdr:row>
      <xdr:rowOff>150368</xdr:rowOff>
    </xdr:to>
    <xdr:sp macro="" textlink="">
      <xdr:nvSpPr>
        <xdr:cNvPr id="386" name="円/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8" name="円/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90" name="円/楕円 389"/>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91" name="テキスト ボックス 390"/>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2" name="円/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4" name="円/楕円 393"/>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5" name="テキスト ボックス 394"/>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経常的な扶助費、物件費、補助費等の増加により財政構造の硬直化が進んで</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今後も引続き改善に向け、一層の自主財源の確保や経常経費の削減に努める。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81280</xdr:rowOff>
    </xdr:from>
    <xdr:to>
      <xdr:col>24</xdr:col>
      <xdr:colOff>31750</xdr:colOff>
      <xdr:row>76</xdr:row>
      <xdr:rowOff>12700</xdr:rowOff>
    </xdr:to>
    <xdr:cxnSp macro="">
      <xdr:nvCxnSpPr>
        <xdr:cNvPr id="428" name="直線コネクタ 427"/>
        <xdr:cNvCxnSpPr/>
      </xdr:nvCxnSpPr>
      <xdr:spPr>
        <a:xfrm>
          <a:off x="15671800" y="129400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76</xdr:row>
      <xdr:rowOff>12700</xdr:rowOff>
    </xdr:to>
    <xdr:cxnSp macro="">
      <xdr:nvCxnSpPr>
        <xdr:cNvPr id="431" name="直線コネクタ 430"/>
        <xdr:cNvCxnSpPr/>
      </xdr:nvCxnSpPr>
      <xdr:spPr>
        <a:xfrm flipV="1">
          <a:off x="14782800" y="12940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107950</xdr:rowOff>
    </xdr:from>
    <xdr:to>
      <xdr:col>21</xdr:col>
      <xdr:colOff>361950</xdr:colOff>
      <xdr:row>76</xdr:row>
      <xdr:rowOff>12700</xdr:rowOff>
    </xdr:to>
    <xdr:cxnSp macro="">
      <xdr:nvCxnSpPr>
        <xdr:cNvPr id="434" name="直線コネクタ 433"/>
        <xdr:cNvCxnSpPr/>
      </xdr:nvCxnSpPr>
      <xdr:spPr>
        <a:xfrm>
          <a:off x="13893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107950</xdr:rowOff>
    </xdr:from>
    <xdr:to>
      <xdr:col>20</xdr:col>
      <xdr:colOff>158750</xdr:colOff>
      <xdr:row>75</xdr:row>
      <xdr:rowOff>146050</xdr:rowOff>
    </xdr:to>
    <xdr:cxnSp macro="">
      <xdr:nvCxnSpPr>
        <xdr:cNvPr id="437" name="直線コネクタ 436"/>
        <xdr:cNvCxnSpPr/>
      </xdr:nvCxnSpPr>
      <xdr:spPr>
        <a:xfrm flipV="1">
          <a:off x="13004800" y="1296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7" name="円/楕円 446"/>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149877</xdr:rowOff>
    </xdr:from>
    <xdr:ext cx="762000" cy="259045"/>
    <xdr:sp macro="" textlink="">
      <xdr:nvSpPr>
        <xdr:cNvPr id="448"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30480</xdr:rowOff>
    </xdr:from>
    <xdr:to>
      <xdr:col>22</xdr:col>
      <xdr:colOff>615950</xdr:colOff>
      <xdr:row>75</xdr:row>
      <xdr:rowOff>132080</xdr:rowOff>
    </xdr:to>
    <xdr:sp macro="" textlink="">
      <xdr:nvSpPr>
        <xdr:cNvPr id="449" name="円/楕円 448"/>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142257</xdr:rowOff>
    </xdr:from>
    <xdr:ext cx="736600" cy="259045"/>
    <xdr:sp macro="" textlink="">
      <xdr:nvSpPr>
        <xdr:cNvPr id="450" name="テキスト ボックス 449"/>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51" name="円/楕円 450"/>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2" name="テキスト ボックス 451"/>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57150</xdr:rowOff>
    </xdr:from>
    <xdr:to>
      <xdr:col>20</xdr:col>
      <xdr:colOff>209550</xdr:colOff>
      <xdr:row>75</xdr:row>
      <xdr:rowOff>158750</xdr:rowOff>
    </xdr:to>
    <xdr:sp macro="" textlink="">
      <xdr:nvSpPr>
        <xdr:cNvPr id="453" name="円/楕円 452"/>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54" name="テキスト ボックス 453"/>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95250</xdr:rowOff>
    </xdr:from>
    <xdr:to>
      <xdr:col>19</xdr:col>
      <xdr:colOff>6350</xdr:colOff>
      <xdr:row>76</xdr:row>
      <xdr:rowOff>25400</xdr:rowOff>
    </xdr:to>
    <xdr:sp macro="" textlink="">
      <xdr:nvSpPr>
        <xdr:cNvPr id="455" name="円/楕円 454"/>
        <xdr:cNvSpPr/>
      </xdr:nvSpPr>
      <xdr:spPr>
        <a:xfrm>
          <a:off x="12954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10177</xdr:rowOff>
    </xdr:from>
    <xdr:ext cx="762000" cy="259045"/>
    <xdr:sp macro="" textlink="">
      <xdr:nvSpPr>
        <xdr:cNvPr id="456" name="テキスト ボックス 455"/>
        <xdr:cNvSpPr txBox="1"/>
      </xdr:nvSpPr>
      <xdr:spPr>
        <a:xfrm>
          <a:off x="12623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和歌山県岩出市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129134</xdr:rowOff>
    </xdr:from>
    <xdr:to>
      <xdr:col>4</xdr:col>
      <xdr:colOff>1117600</xdr:colOff>
      <xdr:row>18</xdr:row>
      <xdr:rowOff>147650</xdr:rowOff>
    </xdr:to>
    <xdr:cxnSp macro="">
      <xdr:nvCxnSpPr>
        <xdr:cNvPr id="50" name="直線コネクタ 49"/>
        <xdr:cNvCxnSpPr/>
      </xdr:nvCxnSpPr>
      <xdr:spPr bwMode="auto">
        <a:xfrm>
          <a:off x="5003800" y="3262859"/>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101949</xdr:rowOff>
    </xdr:from>
    <xdr:to>
      <xdr:col>4</xdr:col>
      <xdr:colOff>469900</xdr:colOff>
      <xdr:row>18</xdr:row>
      <xdr:rowOff>129134</xdr:rowOff>
    </xdr:to>
    <xdr:cxnSp macro="">
      <xdr:nvCxnSpPr>
        <xdr:cNvPr id="53" name="直線コネクタ 52"/>
        <xdr:cNvCxnSpPr/>
      </xdr:nvCxnSpPr>
      <xdr:spPr bwMode="auto">
        <a:xfrm>
          <a:off x="4305300" y="3235674"/>
          <a:ext cx="698500" cy="2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101949</xdr:rowOff>
    </xdr:from>
    <xdr:to>
      <xdr:col>3</xdr:col>
      <xdr:colOff>904875</xdr:colOff>
      <xdr:row>18</xdr:row>
      <xdr:rowOff>141421</xdr:rowOff>
    </xdr:to>
    <xdr:cxnSp macro="">
      <xdr:nvCxnSpPr>
        <xdr:cNvPr id="56" name="直線コネクタ 55"/>
        <xdr:cNvCxnSpPr/>
      </xdr:nvCxnSpPr>
      <xdr:spPr bwMode="auto">
        <a:xfrm flipV="1">
          <a:off x="3606800" y="3235674"/>
          <a:ext cx="698500" cy="39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126924</xdr:rowOff>
    </xdr:from>
    <xdr:to>
      <xdr:col>3</xdr:col>
      <xdr:colOff>206375</xdr:colOff>
      <xdr:row>18</xdr:row>
      <xdr:rowOff>141421</xdr:rowOff>
    </xdr:to>
    <xdr:cxnSp macro="">
      <xdr:nvCxnSpPr>
        <xdr:cNvPr id="59" name="直線コネクタ 58"/>
        <xdr:cNvCxnSpPr/>
      </xdr:nvCxnSpPr>
      <xdr:spPr bwMode="auto">
        <a:xfrm>
          <a:off x="2908300" y="3260649"/>
          <a:ext cx="698500" cy="1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96850</xdr:rowOff>
    </xdr:from>
    <xdr:to>
      <xdr:col>5</xdr:col>
      <xdr:colOff>34925</xdr:colOff>
      <xdr:row>19</xdr:row>
      <xdr:rowOff>27000</xdr:rowOff>
    </xdr:to>
    <xdr:sp macro="" textlink="">
      <xdr:nvSpPr>
        <xdr:cNvPr id="69" name="円/楕円 68"/>
        <xdr:cNvSpPr/>
      </xdr:nvSpPr>
      <xdr:spPr bwMode="auto">
        <a:xfrm>
          <a:off x="5600700" y="323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68927</xdr:rowOff>
    </xdr:from>
    <xdr:ext cx="762000" cy="259045"/>
    <xdr:sp macro="" textlink="">
      <xdr:nvSpPr>
        <xdr:cNvPr id="70" name="人口1人当たり決算額の推移該当値テキスト130"/>
        <xdr:cNvSpPr txBox="1"/>
      </xdr:nvSpPr>
      <xdr:spPr>
        <a:xfrm>
          <a:off x="5740400" y="320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54,416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78334</xdr:rowOff>
    </xdr:from>
    <xdr:to>
      <xdr:col>4</xdr:col>
      <xdr:colOff>520700</xdr:colOff>
      <xdr:row>19</xdr:row>
      <xdr:rowOff>8484</xdr:rowOff>
    </xdr:to>
    <xdr:sp macro="" textlink="">
      <xdr:nvSpPr>
        <xdr:cNvPr id="71" name="円/楕円 70"/>
        <xdr:cNvSpPr/>
      </xdr:nvSpPr>
      <xdr:spPr bwMode="auto">
        <a:xfrm>
          <a:off x="4953000" y="3212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164711</xdr:rowOff>
    </xdr:from>
    <xdr:ext cx="736600" cy="259045"/>
    <xdr:sp macro="" textlink="">
      <xdr:nvSpPr>
        <xdr:cNvPr id="72" name="テキスト ボックス 71"/>
        <xdr:cNvSpPr txBox="1"/>
      </xdr:nvSpPr>
      <xdr:spPr>
        <a:xfrm>
          <a:off x="4622800" y="329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51149</xdr:rowOff>
    </xdr:from>
    <xdr:to>
      <xdr:col>3</xdr:col>
      <xdr:colOff>955675</xdr:colOff>
      <xdr:row>18</xdr:row>
      <xdr:rowOff>152749</xdr:rowOff>
    </xdr:to>
    <xdr:sp macro="" textlink="">
      <xdr:nvSpPr>
        <xdr:cNvPr id="73" name="円/楕円 72"/>
        <xdr:cNvSpPr/>
      </xdr:nvSpPr>
      <xdr:spPr bwMode="auto">
        <a:xfrm>
          <a:off x="4254500" y="3184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137526</xdr:rowOff>
    </xdr:from>
    <xdr:ext cx="762000" cy="259045"/>
    <xdr:sp macro="" textlink="">
      <xdr:nvSpPr>
        <xdr:cNvPr id="74" name="テキスト ボックス 73"/>
        <xdr:cNvSpPr txBox="1"/>
      </xdr:nvSpPr>
      <xdr:spPr>
        <a:xfrm>
          <a:off x="3924300" y="327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56,815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90621</xdr:rowOff>
    </xdr:from>
    <xdr:to>
      <xdr:col>3</xdr:col>
      <xdr:colOff>257175</xdr:colOff>
      <xdr:row>19</xdr:row>
      <xdr:rowOff>20771</xdr:rowOff>
    </xdr:to>
    <xdr:sp macro="" textlink="">
      <xdr:nvSpPr>
        <xdr:cNvPr id="75" name="円/楕円 74"/>
        <xdr:cNvSpPr/>
      </xdr:nvSpPr>
      <xdr:spPr bwMode="auto">
        <a:xfrm>
          <a:off x="3556000" y="3224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5548</xdr:rowOff>
    </xdr:from>
    <xdr:ext cx="762000" cy="259045"/>
    <xdr:sp macro="" textlink="">
      <xdr:nvSpPr>
        <xdr:cNvPr id="76" name="テキスト ボックス 75"/>
        <xdr:cNvSpPr txBox="1"/>
      </xdr:nvSpPr>
      <xdr:spPr>
        <a:xfrm>
          <a:off x="3225800" y="331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76124</xdr:rowOff>
    </xdr:from>
    <xdr:to>
      <xdr:col>2</xdr:col>
      <xdr:colOff>692150</xdr:colOff>
      <xdr:row>19</xdr:row>
      <xdr:rowOff>6274</xdr:rowOff>
    </xdr:to>
    <xdr:sp macro="" textlink="">
      <xdr:nvSpPr>
        <xdr:cNvPr id="77" name="円/楕円 76"/>
        <xdr:cNvSpPr/>
      </xdr:nvSpPr>
      <xdr:spPr bwMode="auto">
        <a:xfrm>
          <a:off x="2857500" y="3209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162501</xdr:rowOff>
    </xdr:from>
    <xdr:ext cx="762000" cy="259045"/>
    <xdr:sp macro="" textlink="">
      <xdr:nvSpPr>
        <xdr:cNvPr id="78" name="テキスト ボックス 77"/>
        <xdr:cNvSpPr txBox="1"/>
      </xdr:nvSpPr>
      <xdr:spPr>
        <a:xfrm>
          <a:off x="2527300" y="329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116904</xdr:rowOff>
    </xdr:from>
    <xdr:to>
      <xdr:col>4</xdr:col>
      <xdr:colOff>1117600</xdr:colOff>
      <xdr:row>36</xdr:row>
      <xdr:rowOff>123152</xdr:rowOff>
    </xdr:to>
    <xdr:cxnSp macro="">
      <xdr:nvCxnSpPr>
        <xdr:cNvPr id="111" name="直線コネクタ 110"/>
        <xdr:cNvCxnSpPr/>
      </xdr:nvCxnSpPr>
      <xdr:spPr bwMode="auto">
        <a:xfrm flipV="1">
          <a:off x="5003800" y="7070154"/>
          <a:ext cx="6477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123152</xdr:rowOff>
    </xdr:from>
    <xdr:to>
      <xdr:col>4</xdr:col>
      <xdr:colOff>469900</xdr:colOff>
      <xdr:row>36</xdr:row>
      <xdr:rowOff>136506</xdr:rowOff>
    </xdr:to>
    <xdr:cxnSp macro="">
      <xdr:nvCxnSpPr>
        <xdr:cNvPr id="114" name="直線コネクタ 113"/>
        <xdr:cNvCxnSpPr/>
      </xdr:nvCxnSpPr>
      <xdr:spPr bwMode="auto">
        <a:xfrm flipV="1">
          <a:off x="4305300" y="7076402"/>
          <a:ext cx="698500" cy="1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117494</xdr:rowOff>
    </xdr:from>
    <xdr:to>
      <xdr:col>3</xdr:col>
      <xdr:colOff>904875</xdr:colOff>
      <xdr:row>36</xdr:row>
      <xdr:rowOff>136506</xdr:rowOff>
    </xdr:to>
    <xdr:cxnSp macro="">
      <xdr:nvCxnSpPr>
        <xdr:cNvPr id="117" name="直線コネクタ 116"/>
        <xdr:cNvCxnSpPr/>
      </xdr:nvCxnSpPr>
      <xdr:spPr bwMode="auto">
        <a:xfrm>
          <a:off x="3606800" y="7070744"/>
          <a:ext cx="6985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117494</xdr:rowOff>
    </xdr:from>
    <xdr:to>
      <xdr:col>3</xdr:col>
      <xdr:colOff>206375</xdr:colOff>
      <xdr:row>36</xdr:row>
      <xdr:rowOff>130257</xdr:rowOff>
    </xdr:to>
    <xdr:cxnSp macro="">
      <xdr:nvCxnSpPr>
        <xdr:cNvPr id="120" name="直線コネクタ 119"/>
        <xdr:cNvCxnSpPr/>
      </xdr:nvCxnSpPr>
      <xdr:spPr bwMode="auto">
        <a:xfrm flipV="1">
          <a:off x="2908300" y="7070744"/>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66104</xdr:rowOff>
    </xdr:from>
    <xdr:to>
      <xdr:col>5</xdr:col>
      <xdr:colOff>34925</xdr:colOff>
      <xdr:row>36</xdr:row>
      <xdr:rowOff>167704</xdr:rowOff>
    </xdr:to>
    <xdr:sp macro="" textlink="">
      <xdr:nvSpPr>
        <xdr:cNvPr id="130" name="円/楕円 129"/>
        <xdr:cNvSpPr/>
      </xdr:nvSpPr>
      <xdr:spPr bwMode="auto">
        <a:xfrm>
          <a:off x="5600700" y="7019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38181</xdr:rowOff>
    </xdr:from>
    <xdr:ext cx="762000" cy="259045"/>
    <xdr:sp macro="" textlink="">
      <xdr:nvSpPr>
        <xdr:cNvPr id="131" name="人口1人当たり決算額の推移該当値テキスト445"/>
        <xdr:cNvSpPr txBox="1"/>
      </xdr:nvSpPr>
      <xdr:spPr>
        <a:xfrm>
          <a:off x="5740400" y="69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5,530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72352</xdr:rowOff>
    </xdr:from>
    <xdr:to>
      <xdr:col>4</xdr:col>
      <xdr:colOff>520700</xdr:colOff>
      <xdr:row>37</xdr:row>
      <xdr:rowOff>2502</xdr:rowOff>
    </xdr:to>
    <xdr:sp macro="" textlink="">
      <xdr:nvSpPr>
        <xdr:cNvPr id="132" name="円/楕円 131"/>
        <xdr:cNvSpPr/>
      </xdr:nvSpPr>
      <xdr:spPr bwMode="auto">
        <a:xfrm>
          <a:off x="4953000" y="702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158729</xdr:rowOff>
    </xdr:from>
    <xdr:ext cx="736600" cy="259045"/>
    <xdr:sp macro="" textlink="">
      <xdr:nvSpPr>
        <xdr:cNvPr id="133" name="テキスト ボックス 132"/>
        <xdr:cNvSpPr txBox="1"/>
      </xdr:nvSpPr>
      <xdr:spPr>
        <a:xfrm>
          <a:off x="4622800" y="7111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85706</xdr:rowOff>
    </xdr:from>
    <xdr:to>
      <xdr:col>3</xdr:col>
      <xdr:colOff>955675</xdr:colOff>
      <xdr:row>37</xdr:row>
      <xdr:rowOff>15856</xdr:rowOff>
    </xdr:to>
    <xdr:sp macro="" textlink="">
      <xdr:nvSpPr>
        <xdr:cNvPr id="134" name="円/楕円 133"/>
        <xdr:cNvSpPr/>
      </xdr:nvSpPr>
      <xdr:spPr bwMode="auto">
        <a:xfrm>
          <a:off x="4254500" y="703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633</xdr:rowOff>
    </xdr:from>
    <xdr:ext cx="762000" cy="259045"/>
    <xdr:sp macro="" textlink="">
      <xdr:nvSpPr>
        <xdr:cNvPr id="135" name="テキスト ボックス 134"/>
        <xdr:cNvSpPr txBox="1"/>
      </xdr:nvSpPr>
      <xdr:spPr>
        <a:xfrm>
          <a:off x="3924300" y="712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66694</xdr:rowOff>
    </xdr:from>
    <xdr:to>
      <xdr:col>3</xdr:col>
      <xdr:colOff>257175</xdr:colOff>
      <xdr:row>36</xdr:row>
      <xdr:rowOff>168294</xdr:rowOff>
    </xdr:to>
    <xdr:sp macro="" textlink="">
      <xdr:nvSpPr>
        <xdr:cNvPr id="136" name="円/楕円 135"/>
        <xdr:cNvSpPr/>
      </xdr:nvSpPr>
      <xdr:spPr bwMode="auto">
        <a:xfrm>
          <a:off x="3556000" y="7019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153071</xdr:rowOff>
    </xdr:from>
    <xdr:ext cx="762000" cy="259045"/>
    <xdr:sp macro="" textlink="">
      <xdr:nvSpPr>
        <xdr:cNvPr id="137" name="テキスト ボックス 136"/>
        <xdr:cNvSpPr txBox="1"/>
      </xdr:nvSpPr>
      <xdr:spPr>
        <a:xfrm>
          <a:off x="3225800" y="710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79457</xdr:rowOff>
    </xdr:from>
    <xdr:to>
      <xdr:col>2</xdr:col>
      <xdr:colOff>692150</xdr:colOff>
      <xdr:row>37</xdr:row>
      <xdr:rowOff>9607</xdr:rowOff>
    </xdr:to>
    <xdr:sp macro="" textlink="">
      <xdr:nvSpPr>
        <xdr:cNvPr id="138" name="円/楕円 137"/>
        <xdr:cNvSpPr/>
      </xdr:nvSpPr>
      <xdr:spPr bwMode="auto">
        <a:xfrm>
          <a:off x="2857500" y="703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165834</xdr:rowOff>
    </xdr:from>
    <xdr:ext cx="762000" cy="259045"/>
    <xdr:sp macro="" textlink="">
      <xdr:nvSpPr>
        <xdr:cNvPr id="139" name="テキスト ボックス 138"/>
        <xdr:cNvSpPr txBox="1"/>
      </xdr:nvSpPr>
      <xdr:spPr>
        <a:xfrm>
          <a:off x="2527300" y="711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132385</xdr:rowOff>
    </xdr:from>
    <xdr:to>
      <xdr:col>6</xdr:col>
      <xdr:colOff>511175</xdr:colOff>
      <xdr:row>38</xdr:row>
      <xdr:rowOff>134945</xdr:rowOff>
    </xdr:to>
    <xdr:cxnSp macro="">
      <xdr:nvCxnSpPr>
        <xdr:cNvPr id="59" name="直線コネクタ 58"/>
        <xdr:cNvCxnSpPr/>
      </xdr:nvCxnSpPr>
      <xdr:spPr>
        <a:xfrm>
          <a:off x="3797300" y="6647485"/>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103856</xdr:rowOff>
    </xdr:from>
    <xdr:to>
      <xdr:col>5</xdr:col>
      <xdr:colOff>358775</xdr:colOff>
      <xdr:row>38</xdr:row>
      <xdr:rowOff>132385</xdr:rowOff>
    </xdr:to>
    <xdr:cxnSp macro="">
      <xdr:nvCxnSpPr>
        <xdr:cNvPr id="62" name="直線コネクタ 61"/>
        <xdr:cNvCxnSpPr/>
      </xdr:nvCxnSpPr>
      <xdr:spPr>
        <a:xfrm>
          <a:off x="2908300" y="6618956"/>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103856</xdr:rowOff>
    </xdr:from>
    <xdr:to>
      <xdr:col>4</xdr:col>
      <xdr:colOff>155575</xdr:colOff>
      <xdr:row>38</xdr:row>
      <xdr:rowOff>126099</xdr:rowOff>
    </xdr:to>
    <xdr:cxnSp macro="">
      <xdr:nvCxnSpPr>
        <xdr:cNvPr id="65" name="直線コネクタ 64"/>
        <xdr:cNvCxnSpPr/>
      </xdr:nvCxnSpPr>
      <xdr:spPr>
        <a:xfrm flipV="1">
          <a:off x="2019300" y="6618956"/>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96883</xdr:rowOff>
    </xdr:from>
    <xdr:to>
      <xdr:col>2</xdr:col>
      <xdr:colOff>638175</xdr:colOff>
      <xdr:row>38</xdr:row>
      <xdr:rowOff>126099</xdr:rowOff>
    </xdr:to>
    <xdr:cxnSp macro="">
      <xdr:nvCxnSpPr>
        <xdr:cNvPr id="68" name="直線コネクタ 67"/>
        <xdr:cNvCxnSpPr/>
      </xdr:nvCxnSpPr>
      <xdr:spPr>
        <a:xfrm>
          <a:off x="1130300" y="6611983"/>
          <a:ext cx="889000" cy="2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84145</xdr:rowOff>
    </xdr:from>
    <xdr:to>
      <xdr:col>6</xdr:col>
      <xdr:colOff>561975</xdr:colOff>
      <xdr:row>39</xdr:row>
      <xdr:rowOff>14295</xdr:rowOff>
    </xdr:to>
    <xdr:sp macro="" textlink="">
      <xdr:nvSpPr>
        <xdr:cNvPr id="78" name="円/楕円 77"/>
        <xdr:cNvSpPr/>
      </xdr:nvSpPr>
      <xdr:spPr>
        <a:xfrm>
          <a:off x="4584700" y="65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170522</xdr:rowOff>
    </xdr:from>
    <xdr:ext cx="534377" cy="259045"/>
    <xdr:sp macro="" textlink="">
      <xdr:nvSpPr>
        <xdr:cNvPr id="79" name="人件費該当値テキスト"/>
        <xdr:cNvSpPr txBox="1"/>
      </xdr:nvSpPr>
      <xdr:spPr>
        <a:xfrm>
          <a:off x="4686300" y="651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81585</xdr:rowOff>
    </xdr:from>
    <xdr:to>
      <xdr:col>5</xdr:col>
      <xdr:colOff>409575</xdr:colOff>
      <xdr:row>39</xdr:row>
      <xdr:rowOff>11735</xdr:rowOff>
    </xdr:to>
    <xdr:sp macro="" textlink="">
      <xdr:nvSpPr>
        <xdr:cNvPr id="80" name="円/楕円 79"/>
        <xdr:cNvSpPr/>
      </xdr:nvSpPr>
      <xdr:spPr>
        <a:xfrm>
          <a:off x="3746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2862</xdr:rowOff>
    </xdr:from>
    <xdr:ext cx="534377" cy="259045"/>
    <xdr:sp macro="" textlink="">
      <xdr:nvSpPr>
        <xdr:cNvPr id="81" name="テキスト ボックス 80"/>
        <xdr:cNvSpPr txBox="1"/>
      </xdr:nvSpPr>
      <xdr:spPr>
        <a:xfrm>
          <a:off x="3530111" y="66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53056</xdr:rowOff>
    </xdr:from>
    <xdr:to>
      <xdr:col>4</xdr:col>
      <xdr:colOff>206375</xdr:colOff>
      <xdr:row>38</xdr:row>
      <xdr:rowOff>154656</xdr:rowOff>
    </xdr:to>
    <xdr:sp macro="" textlink="">
      <xdr:nvSpPr>
        <xdr:cNvPr id="82" name="円/楕円 81"/>
        <xdr:cNvSpPr/>
      </xdr:nvSpPr>
      <xdr:spPr>
        <a:xfrm>
          <a:off x="2857500" y="65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145783</xdr:rowOff>
    </xdr:from>
    <xdr:ext cx="534377" cy="259045"/>
    <xdr:sp macro="" textlink="">
      <xdr:nvSpPr>
        <xdr:cNvPr id="83" name="テキスト ボックス 82"/>
        <xdr:cNvSpPr txBox="1"/>
      </xdr:nvSpPr>
      <xdr:spPr>
        <a:xfrm>
          <a:off x="2641111" y="666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75299</xdr:rowOff>
    </xdr:from>
    <xdr:to>
      <xdr:col>3</xdr:col>
      <xdr:colOff>3175</xdr:colOff>
      <xdr:row>39</xdr:row>
      <xdr:rowOff>5449</xdr:rowOff>
    </xdr:to>
    <xdr:sp macro="" textlink="">
      <xdr:nvSpPr>
        <xdr:cNvPr id="84" name="円/楕円 83"/>
        <xdr:cNvSpPr/>
      </xdr:nvSpPr>
      <xdr:spPr>
        <a:xfrm>
          <a:off x="1968500" y="659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168026</xdr:rowOff>
    </xdr:from>
    <xdr:ext cx="534377" cy="259045"/>
    <xdr:sp macro="" textlink="">
      <xdr:nvSpPr>
        <xdr:cNvPr id="85" name="テキスト ボックス 84"/>
        <xdr:cNvSpPr txBox="1"/>
      </xdr:nvSpPr>
      <xdr:spPr>
        <a:xfrm>
          <a:off x="1752111" y="668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46083</xdr:rowOff>
    </xdr:from>
    <xdr:to>
      <xdr:col>1</xdr:col>
      <xdr:colOff>485775</xdr:colOff>
      <xdr:row>38</xdr:row>
      <xdr:rowOff>147683</xdr:rowOff>
    </xdr:to>
    <xdr:sp macro="" textlink="">
      <xdr:nvSpPr>
        <xdr:cNvPr id="86" name="円/楕円 85"/>
        <xdr:cNvSpPr/>
      </xdr:nvSpPr>
      <xdr:spPr>
        <a:xfrm>
          <a:off x="1079500" y="65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138810</xdr:rowOff>
    </xdr:from>
    <xdr:ext cx="534377" cy="259045"/>
    <xdr:sp macro="" textlink="">
      <xdr:nvSpPr>
        <xdr:cNvPr id="87" name="テキスト ボックス 86"/>
        <xdr:cNvSpPr txBox="1"/>
      </xdr:nvSpPr>
      <xdr:spPr>
        <a:xfrm>
          <a:off x="863111" y="665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79513</xdr:rowOff>
    </xdr:from>
    <xdr:to>
      <xdr:col>6</xdr:col>
      <xdr:colOff>511175</xdr:colOff>
      <xdr:row>56</xdr:row>
      <xdr:rowOff>92478</xdr:rowOff>
    </xdr:to>
    <xdr:cxnSp macro="">
      <xdr:nvCxnSpPr>
        <xdr:cNvPr id="119" name="直線コネクタ 118"/>
        <xdr:cNvCxnSpPr/>
      </xdr:nvCxnSpPr>
      <xdr:spPr>
        <a:xfrm flipV="1">
          <a:off x="3797300" y="9680713"/>
          <a:ext cx="8382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19783</xdr:rowOff>
    </xdr:from>
    <xdr:to>
      <xdr:col>5</xdr:col>
      <xdr:colOff>358775</xdr:colOff>
      <xdr:row>56</xdr:row>
      <xdr:rowOff>92478</xdr:rowOff>
    </xdr:to>
    <xdr:cxnSp macro="">
      <xdr:nvCxnSpPr>
        <xdr:cNvPr id="122" name="直線コネクタ 121"/>
        <xdr:cNvCxnSpPr/>
      </xdr:nvCxnSpPr>
      <xdr:spPr>
        <a:xfrm>
          <a:off x="2908300" y="9620983"/>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19783</xdr:rowOff>
    </xdr:from>
    <xdr:to>
      <xdr:col>4</xdr:col>
      <xdr:colOff>155575</xdr:colOff>
      <xdr:row>57</xdr:row>
      <xdr:rowOff>6393</xdr:rowOff>
    </xdr:to>
    <xdr:cxnSp macro="">
      <xdr:nvCxnSpPr>
        <xdr:cNvPr id="125" name="直線コネクタ 124"/>
        <xdr:cNvCxnSpPr/>
      </xdr:nvCxnSpPr>
      <xdr:spPr>
        <a:xfrm flipV="1">
          <a:off x="2019300" y="9620983"/>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6393</xdr:rowOff>
    </xdr:from>
    <xdr:to>
      <xdr:col>2</xdr:col>
      <xdr:colOff>638175</xdr:colOff>
      <xdr:row>57</xdr:row>
      <xdr:rowOff>10606</xdr:rowOff>
    </xdr:to>
    <xdr:cxnSp macro="">
      <xdr:nvCxnSpPr>
        <xdr:cNvPr id="128" name="直線コネクタ 127"/>
        <xdr:cNvCxnSpPr/>
      </xdr:nvCxnSpPr>
      <xdr:spPr>
        <a:xfrm flipV="1">
          <a:off x="1130300" y="9779043"/>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28713</xdr:rowOff>
    </xdr:from>
    <xdr:to>
      <xdr:col>6</xdr:col>
      <xdr:colOff>561975</xdr:colOff>
      <xdr:row>56</xdr:row>
      <xdr:rowOff>130313</xdr:rowOff>
    </xdr:to>
    <xdr:sp macro="" textlink="">
      <xdr:nvSpPr>
        <xdr:cNvPr id="138" name="円/楕円 137"/>
        <xdr:cNvSpPr/>
      </xdr:nvSpPr>
      <xdr:spPr>
        <a:xfrm>
          <a:off x="4584700" y="962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7140</xdr:rowOff>
    </xdr:from>
    <xdr:ext cx="534377" cy="259045"/>
    <xdr:sp macro="" textlink="">
      <xdr:nvSpPr>
        <xdr:cNvPr id="139" name="物件費該当値テキスト"/>
        <xdr:cNvSpPr txBox="1"/>
      </xdr:nvSpPr>
      <xdr:spPr>
        <a:xfrm>
          <a:off x="4686300" y="960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41678</xdr:rowOff>
    </xdr:from>
    <xdr:to>
      <xdr:col>5</xdr:col>
      <xdr:colOff>409575</xdr:colOff>
      <xdr:row>56</xdr:row>
      <xdr:rowOff>143278</xdr:rowOff>
    </xdr:to>
    <xdr:sp macro="" textlink="">
      <xdr:nvSpPr>
        <xdr:cNvPr id="140" name="円/楕円 139"/>
        <xdr:cNvSpPr/>
      </xdr:nvSpPr>
      <xdr:spPr>
        <a:xfrm>
          <a:off x="3746500" y="964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134405</xdr:rowOff>
    </xdr:from>
    <xdr:ext cx="534377" cy="259045"/>
    <xdr:sp macro="" textlink="">
      <xdr:nvSpPr>
        <xdr:cNvPr id="141" name="テキスト ボックス 140"/>
        <xdr:cNvSpPr txBox="1"/>
      </xdr:nvSpPr>
      <xdr:spPr>
        <a:xfrm>
          <a:off x="3530111" y="97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140433</xdr:rowOff>
    </xdr:from>
    <xdr:to>
      <xdr:col>4</xdr:col>
      <xdr:colOff>206375</xdr:colOff>
      <xdr:row>56</xdr:row>
      <xdr:rowOff>70583</xdr:rowOff>
    </xdr:to>
    <xdr:sp macro="" textlink="">
      <xdr:nvSpPr>
        <xdr:cNvPr id="142" name="円/楕円 141"/>
        <xdr:cNvSpPr/>
      </xdr:nvSpPr>
      <xdr:spPr>
        <a:xfrm>
          <a:off x="2857500" y="95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61710</xdr:rowOff>
    </xdr:from>
    <xdr:ext cx="534377" cy="259045"/>
    <xdr:sp macro="" textlink="">
      <xdr:nvSpPr>
        <xdr:cNvPr id="143" name="テキスト ボックス 142"/>
        <xdr:cNvSpPr txBox="1"/>
      </xdr:nvSpPr>
      <xdr:spPr>
        <a:xfrm>
          <a:off x="2641111" y="966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127043</xdr:rowOff>
    </xdr:from>
    <xdr:to>
      <xdr:col>3</xdr:col>
      <xdr:colOff>3175</xdr:colOff>
      <xdr:row>57</xdr:row>
      <xdr:rowOff>57193</xdr:rowOff>
    </xdr:to>
    <xdr:sp macro="" textlink="">
      <xdr:nvSpPr>
        <xdr:cNvPr id="144" name="円/楕円 143"/>
        <xdr:cNvSpPr/>
      </xdr:nvSpPr>
      <xdr:spPr>
        <a:xfrm>
          <a:off x="1968500" y="97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48320</xdr:rowOff>
    </xdr:from>
    <xdr:ext cx="534377" cy="259045"/>
    <xdr:sp macro="" textlink="">
      <xdr:nvSpPr>
        <xdr:cNvPr id="145" name="テキスト ボックス 144"/>
        <xdr:cNvSpPr txBox="1"/>
      </xdr:nvSpPr>
      <xdr:spPr>
        <a:xfrm>
          <a:off x="1752111" y="982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131256</xdr:rowOff>
    </xdr:from>
    <xdr:to>
      <xdr:col>1</xdr:col>
      <xdr:colOff>485775</xdr:colOff>
      <xdr:row>57</xdr:row>
      <xdr:rowOff>61406</xdr:rowOff>
    </xdr:to>
    <xdr:sp macro="" textlink="">
      <xdr:nvSpPr>
        <xdr:cNvPr id="146" name="円/楕円 145"/>
        <xdr:cNvSpPr/>
      </xdr:nvSpPr>
      <xdr:spPr>
        <a:xfrm>
          <a:off x="1079500" y="97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52533</xdr:rowOff>
    </xdr:from>
    <xdr:ext cx="534377" cy="259045"/>
    <xdr:sp macro="" textlink="">
      <xdr:nvSpPr>
        <xdr:cNvPr id="147" name="テキスト ボックス 146"/>
        <xdr:cNvSpPr txBox="1"/>
      </xdr:nvSpPr>
      <xdr:spPr>
        <a:xfrm>
          <a:off x="863111" y="98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149016</xdr:rowOff>
    </xdr:from>
    <xdr:to>
      <xdr:col>6</xdr:col>
      <xdr:colOff>511175</xdr:colOff>
      <xdr:row>77</xdr:row>
      <xdr:rowOff>149416</xdr:rowOff>
    </xdr:to>
    <xdr:cxnSp macro="">
      <xdr:nvCxnSpPr>
        <xdr:cNvPr id="172" name="直線コネクタ 171"/>
        <xdr:cNvCxnSpPr/>
      </xdr:nvCxnSpPr>
      <xdr:spPr>
        <a:xfrm>
          <a:off x="3797300" y="13350666"/>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149016</xdr:rowOff>
    </xdr:from>
    <xdr:to>
      <xdr:col>5</xdr:col>
      <xdr:colOff>358775</xdr:colOff>
      <xdr:row>77</xdr:row>
      <xdr:rowOff>157245</xdr:rowOff>
    </xdr:to>
    <xdr:cxnSp macro="">
      <xdr:nvCxnSpPr>
        <xdr:cNvPr id="175" name="直線コネクタ 174"/>
        <xdr:cNvCxnSpPr/>
      </xdr:nvCxnSpPr>
      <xdr:spPr>
        <a:xfrm flipV="1">
          <a:off x="2908300" y="1335066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154960</xdr:rowOff>
    </xdr:from>
    <xdr:to>
      <xdr:col>4</xdr:col>
      <xdr:colOff>155575</xdr:colOff>
      <xdr:row>77</xdr:row>
      <xdr:rowOff>157245</xdr:rowOff>
    </xdr:to>
    <xdr:cxnSp macro="">
      <xdr:nvCxnSpPr>
        <xdr:cNvPr id="178" name="直線コネクタ 177"/>
        <xdr:cNvCxnSpPr/>
      </xdr:nvCxnSpPr>
      <xdr:spPr>
        <a:xfrm>
          <a:off x="2019300" y="1335661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154960</xdr:rowOff>
    </xdr:from>
    <xdr:to>
      <xdr:col>2</xdr:col>
      <xdr:colOff>638175</xdr:colOff>
      <xdr:row>77</xdr:row>
      <xdr:rowOff>160159</xdr:rowOff>
    </xdr:to>
    <xdr:cxnSp macro="">
      <xdr:nvCxnSpPr>
        <xdr:cNvPr id="181" name="直線コネクタ 180"/>
        <xdr:cNvCxnSpPr/>
      </xdr:nvCxnSpPr>
      <xdr:spPr>
        <a:xfrm flipV="1">
          <a:off x="1130300" y="13356610"/>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98616</xdr:rowOff>
    </xdr:from>
    <xdr:to>
      <xdr:col>6</xdr:col>
      <xdr:colOff>561975</xdr:colOff>
      <xdr:row>78</xdr:row>
      <xdr:rowOff>28766</xdr:rowOff>
    </xdr:to>
    <xdr:sp macro="" textlink="">
      <xdr:nvSpPr>
        <xdr:cNvPr id="191" name="円/楕円 190"/>
        <xdr:cNvSpPr/>
      </xdr:nvSpPr>
      <xdr:spPr>
        <a:xfrm>
          <a:off x="4584700" y="13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13543</xdr:rowOff>
    </xdr:from>
    <xdr:ext cx="378565" cy="259045"/>
    <xdr:sp macro="" textlink="">
      <xdr:nvSpPr>
        <xdr:cNvPr id="192" name="維持補修費該当値テキスト"/>
        <xdr:cNvSpPr txBox="1"/>
      </xdr:nvSpPr>
      <xdr:spPr>
        <a:xfrm>
          <a:off x="4686300" y="132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98216</xdr:rowOff>
    </xdr:from>
    <xdr:to>
      <xdr:col>5</xdr:col>
      <xdr:colOff>409575</xdr:colOff>
      <xdr:row>78</xdr:row>
      <xdr:rowOff>28366</xdr:rowOff>
    </xdr:to>
    <xdr:sp macro="" textlink="">
      <xdr:nvSpPr>
        <xdr:cNvPr id="193" name="円/楕円 192"/>
        <xdr:cNvSpPr/>
      </xdr:nvSpPr>
      <xdr:spPr>
        <a:xfrm>
          <a:off x="3746500" y="132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19493</xdr:rowOff>
    </xdr:from>
    <xdr:ext cx="378565" cy="259045"/>
    <xdr:sp macro="" textlink="">
      <xdr:nvSpPr>
        <xdr:cNvPr id="194" name="テキスト ボックス 193"/>
        <xdr:cNvSpPr txBox="1"/>
      </xdr:nvSpPr>
      <xdr:spPr>
        <a:xfrm>
          <a:off x="3608017" y="1339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106445</xdr:rowOff>
    </xdr:from>
    <xdr:to>
      <xdr:col>4</xdr:col>
      <xdr:colOff>206375</xdr:colOff>
      <xdr:row>78</xdr:row>
      <xdr:rowOff>36595</xdr:rowOff>
    </xdr:to>
    <xdr:sp macro="" textlink="">
      <xdr:nvSpPr>
        <xdr:cNvPr id="195" name="円/楕円 194"/>
        <xdr:cNvSpPr/>
      </xdr:nvSpPr>
      <xdr:spPr>
        <a:xfrm>
          <a:off x="2857500" y="133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27722</xdr:rowOff>
    </xdr:from>
    <xdr:ext cx="378565" cy="259045"/>
    <xdr:sp macro="" textlink="">
      <xdr:nvSpPr>
        <xdr:cNvPr id="196" name="テキスト ボックス 195"/>
        <xdr:cNvSpPr txBox="1"/>
      </xdr:nvSpPr>
      <xdr:spPr>
        <a:xfrm>
          <a:off x="2719017" y="1340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104160</xdr:rowOff>
    </xdr:from>
    <xdr:to>
      <xdr:col>3</xdr:col>
      <xdr:colOff>3175</xdr:colOff>
      <xdr:row>78</xdr:row>
      <xdr:rowOff>34310</xdr:rowOff>
    </xdr:to>
    <xdr:sp macro="" textlink="">
      <xdr:nvSpPr>
        <xdr:cNvPr id="197" name="円/楕円 196"/>
        <xdr:cNvSpPr/>
      </xdr:nvSpPr>
      <xdr:spPr>
        <a:xfrm>
          <a:off x="1968500" y="133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25437</xdr:rowOff>
    </xdr:from>
    <xdr:ext cx="378565" cy="259045"/>
    <xdr:sp macro="" textlink="">
      <xdr:nvSpPr>
        <xdr:cNvPr id="198" name="テキスト ボックス 197"/>
        <xdr:cNvSpPr txBox="1"/>
      </xdr:nvSpPr>
      <xdr:spPr>
        <a:xfrm>
          <a:off x="1830017" y="1339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109359</xdr:rowOff>
    </xdr:from>
    <xdr:to>
      <xdr:col>1</xdr:col>
      <xdr:colOff>485775</xdr:colOff>
      <xdr:row>78</xdr:row>
      <xdr:rowOff>39509</xdr:rowOff>
    </xdr:to>
    <xdr:sp macro="" textlink="">
      <xdr:nvSpPr>
        <xdr:cNvPr id="199" name="円/楕円 198"/>
        <xdr:cNvSpPr/>
      </xdr:nvSpPr>
      <xdr:spPr>
        <a:xfrm>
          <a:off x="1079500" y="13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30636</xdr:rowOff>
    </xdr:from>
    <xdr:ext cx="378565" cy="259045"/>
    <xdr:sp macro="" textlink="">
      <xdr:nvSpPr>
        <xdr:cNvPr id="200" name="テキスト ボックス 199"/>
        <xdr:cNvSpPr txBox="1"/>
      </xdr:nvSpPr>
      <xdr:spPr>
        <a:xfrm>
          <a:off x="941017" y="1340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120383</xdr:rowOff>
    </xdr:from>
    <xdr:to>
      <xdr:col>6</xdr:col>
      <xdr:colOff>511175</xdr:colOff>
      <xdr:row>95</xdr:row>
      <xdr:rowOff>163164</xdr:rowOff>
    </xdr:to>
    <xdr:cxnSp macro="">
      <xdr:nvCxnSpPr>
        <xdr:cNvPr id="232" name="直線コネクタ 231"/>
        <xdr:cNvCxnSpPr/>
      </xdr:nvCxnSpPr>
      <xdr:spPr>
        <a:xfrm flipV="1">
          <a:off x="3797300" y="16408133"/>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163164</xdr:rowOff>
    </xdr:from>
    <xdr:to>
      <xdr:col>5</xdr:col>
      <xdr:colOff>358775</xdr:colOff>
      <xdr:row>96</xdr:row>
      <xdr:rowOff>45451</xdr:rowOff>
    </xdr:to>
    <xdr:cxnSp macro="">
      <xdr:nvCxnSpPr>
        <xdr:cNvPr id="235" name="直線コネクタ 234"/>
        <xdr:cNvCxnSpPr/>
      </xdr:nvCxnSpPr>
      <xdr:spPr>
        <a:xfrm flipV="1">
          <a:off x="2908300" y="16450914"/>
          <a:ext cx="889000" cy="5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45451</xdr:rowOff>
    </xdr:from>
    <xdr:to>
      <xdr:col>4</xdr:col>
      <xdr:colOff>155575</xdr:colOff>
      <xdr:row>96</xdr:row>
      <xdr:rowOff>117036</xdr:rowOff>
    </xdr:to>
    <xdr:cxnSp macro="">
      <xdr:nvCxnSpPr>
        <xdr:cNvPr id="238" name="直線コネクタ 237"/>
        <xdr:cNvCxnSpPr/>
      </xdr:nvCxnSpPr>
      <xdr:spPr>
        <a:xfrm flipV="1">
          <a:off x="2019300" y="16504651"/>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117036</xdr:rowOff>
    </xdr:from>
    <xdr:to>
      <xdr:col>2</xdr:col>
      <xdr:colOff>638175</xdr:colOff>
      <xdr:row>96</xdr:row>
      <xdr:rowOff>133006</xdr:rowOff>
    </xdr:to>
    <xdr:cxnSp macro="">
      <xdr:nvCxnSpPr>
        <xdr:cNvPr id="241" name="直線コネクタ 240"/>
        <xdr:cNvCxnSpPr/>
      </xdr:nvCxnSpPr>
      <xdr:spPr>
        <a:xfrm flipV="1">
          <a:off x="1130300" y="16576236"/>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69583</xdr:rowOff>
    </xdr:from>
    <xdr:to>
      <xdr:col>6</xdr:col>
      <xdr:colOff>561975</xdr:colOff>
      <xdr:row>95</xdr:row>
      <xdr:rowOff>171183</xdr:rowOff>
    </xdr:to>
    <xdr:sp macro="" textlink="">
      <xdr:nvSpPr>
        <xdr:cNvPr id="251" name="円/楕円 250"/>
        <xdr:cNvSpPr/>
      </xdr:nvSpPr>
      <xdr:spPr>
        <a:xfrm>
          <a:off x="4584700" y="163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48010</xdr:rowOff>
    </xdr:from>
    <xdr:ext cx="534377" cy="259045"/>
    <xdr:sp macro="" textlink="">
      <xdr:nvSpPr>
        <xdr:cNvPr id="252" name="扶助費該当値テキスト"/>
        <xdr:cNvSpPr txBox="1"/>
      </xdr:nvSpPr>
      <xdr:spPr>
        <a:xfrm>
          <a:off x="4686300" y="163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80,683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112364</xdr:rowOff>
    </xdr:from>
    <xdr:to>
      <xdr:col>5</xdr:col>
      <xdr:colOff>409575</xdr:colOff>
      <xdr:row>96</xdr:row>
      <xdr:rowOff>42514</xdr:rowOff>
    </xdr:to>
    <xdr:sp macro="" textlink="">
      <xdr:nvSpPr>
        <xdr:cNvPr id="253" name="円/楕円 252"/>
        <xdr:cNvSpPr/>
      </xdr:nvSpPr>
      <xdr:spPr>
        <a:xfrm>
          <a:off x="3746500" y="164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33641</xdr:rowOff>
    </xdr:from>
    <xdr:ext cx="534377" cy="259045"/>
    <xdr:sp macro="" textlink="">
      <xdr:nvSpPr>
        <xdr:cNvPr id="254" name="テキスト ボックス 253"/>
        <xdr:cNvSpPr txBox="1"/>
      </xdr:nvSpPr>
      <xdr:spPr>
        <a:xfrm>
          <a:off x="3530111" y="1649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166101</xdr:rowOff>
    </xdr:from>
    <xdr:to>
      <xdr:col>4</xdr:col>
      <xdr:colOff>206375</xdr:colOff>
      <xdr:row>96</xdr:row>
      <xdr:rowOff>96251</xdr:rowOff>
    </xdr:to>
    <xdr:sp macro="" textlink="">
      <xdr:nvSpPr>
        <xdr:cNvPr id="255" name="円/楕円 254"/>
        <xdr:cNvSpPr/>
      </xdr:nvSpPr>
      <xdr:spPr>
        <a:xfrm>
          <a:off x="2857500" y="164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87378</xdr:rowOff>
    </xdr:from>
    <xdr:ext cx="534377" cy="259045"/>
    <xdr:sp macro="" textlink="">
      <xdr:nvSpPr>
        <xdr:cNvPr id="256" name="テキスト ボックス 255"/>
        <xdr:cNvSpPr txBox="1"/>
      </xdr:nvSpPr>
      <xdr:spPr>
        <a:xfrm>
          <a:off x="2641111" y="165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66236</xdr:rowOff>
    </xdr:from>
    <xdr:to>
      <xdr:col>3</xdr:col>
      <xdr:colOff>3175</xdr:colOff>
      <xdr:row>96</xdr:row>
      <xdr:rowOff>167836</xdr:rowOff>
    </xdr:to>
    <xdr:sp macro="" textlink="">
      <xdr:nvSpPr>
        <xdr:cNvPr id="257" name="円/楕円 256"/>
        <xdr:cNvSpPr/>
      </xdr:nvSpPr>
      <xdr:spPr>
        <a:xfrm>
          <a:off x="1968500" y="1652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158963</xdr:rowOff>
    </xdr:from>
    <xdr:ext cx="534377" cy="259045"/>
    <xdr:sp macro="" textlink="">
      <xdr:nvSpPr>
        <xdr:cNvPr id="258" name="テキスト ボックス 257"/>
        <xdr:cNvSpPr txBox="1"/>
      </xdr:nvSpPr>
      <xdr:spPr>
        <a:xfrm>
          <a:off x="1752111" y="1661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82206</xdr:rowOff>
    </xdr:from>
    <xdr:to>
      <xdr:col>1</xdr:col>
      <xdr:colOff>485775</xdr:colOff>
      <xdr:row>97</xdr:row>
      <xdr:rowOff>12356</xdr:rowOff>
    </xdr:to>
    <xdr:sp macro="" textlink="">
      <xdr:nvSpPr>
        <xdr:cNvPr id="259" name="円/楕円 258"/>
        <xdr:cNvSpPr/>
      </xdr:nvSpPr>
      <xdr:spPr>
        <a:xfrm>
          <a:off x="1079500" y="165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3483</xdr:rowOff>
    </xdr:from>
    <xdr:ext cx="534377" cy="259045"/>
    <xdr:sp macro="" textlink="">
      <xdr:nvSpPr>
        <xdr:cNvPr id="260" name="テキスト ボックス 259"/>
        <xdr:cNvSpPr txBox="1"/>
      </xdr:nvSpPr>
      <xdr:spPr>
        <a:xfrm>
          <a:off x="863111" y="166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134303</xdr:rowOff>
    </xdr:from>
    <xdr:to>
      <xdr:col>15</xdr:col>
      <xdr:colOff>180975</xdr:colOff>
      <xdr:row>37</xdr:row>
      <xdr:rowOff>20003</xdr:rowOff>
    </xdr:to>
    <xdr:cxnSp macro="">
      <xdr:nvCxnSpPr>
        <xdr:cNvPr id="289" name="直線コネクタ 288"/>
        <xdr:cNvCxnSpPr/>
      </xdr:nvCxnSpPr>
      <xdr:spPr>
        <a:xfrm>
          <a:off x="9639300" y="630650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45915</xdr:rowOff>
    </xdr:from>
    <xdr:ext cx="534377" cy="259045"/>
    <xdr:sp macro="" textlink="">
      <xdr:nvSpPr>
        <xdr:cNvPr id="290" name="補助費等平均値テキスト"/>
        <xdr:cNvSpPr txBox="1"/>
      </xdr:nvSpPr>
      <xdr:spPr>
        <a:xfrm>
          <a:off x="10528300" y="6046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134303</xdr:rowOff>
    </xdr:from>
    <xdr:to>
      <xdr:col>14</xdr:col>
      <xdr:colOff>28575</xdr:colOff>
      <xdr:row>37</xdr:row>
      <xdr:rowOff>813</xdr:rowOff>
    </xdr:to>
    <xdr:cxnSp macro="">
      <xdr:nvCxnSpPr>
        <xdr:cNvPr id="292" name="直線コネクタ 291"/>
        <xdr:cNvCxnSpPr/>
      </xdr:nvCxnSpPr>
      <xdr:spPr>
        <a:xfrm flipV="1">
          <a:off x="8750300" y="6306503"/>
          <a:ext cx="889000" cy="3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4" name="テキスト ボックス 293"/>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813</xdr:rowOff>
    </xdr:from>
    <xdr:to>
      <xdr:col>12</xdr:col>
      <xdr:colOff>511175</xdr:colOff>
      <xdr:row>37</xdr:row>
      <xdr:rowOff>25857</xdr:rowOff>
    </xdr:to>
    <xdr:cxnSp macro="">
      <xdr:nvCxnSpPr>
        <xdr:cNvPr id="295" name="直線コネクタ 294"/>
        <xdr:cNvCxnSpPr/>
      </xdr:nvCxnSpPr>
      <xdr:spPr>
        <a:xfrm flipV="1">
          <a:off x="7861300" y="6344463"/>
          <a:ext cx="889000" cy="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297" name="テキスト ボックス 296"/>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16510</xdr:rowOff>
    </xdr:from>
    <xdr:to>
      <xdr:col>11</xdr:col>
      <xdr:colOff>307975</xdr:colOff>
      <xdr:row>37</xdr:row>
      <xdr:rowOff>25857</xdr:rowOff>
    </xdr:to>
    <xdr:cxnSp macro="">
      <xdr:nvCxnSpPr>
        <xdr:cNvPr id="298" name="直線コネクタ 297"/>
        <xdr:cNvCxnSpPr/>
      </xdr:nvCxnSpPr>
      <xdr:spPr>
        <a:xfrm>
          <a:off x="6972300" y="6360160"/>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140653</xdr:rowOff>
    </xdr:from>
    <xdr:to>
      <xdr:col>15</xdr:col>
      <xdr:colOff>231775</xdr:colOff>
      <xdr:row>37</xdr:row>
      <xdr:rowOff>70803</xdr:rowOff>
    </xdr:to>
    <xdr:sp macro="" textlink="">
      <xdr:nvSpPr>
        <xdr:cNvPr id="308" name="円/楕円 307"/>
        <xdr:cNvSpPr/>
      </xdr:nvSpPr>
      <xdr:spPr>
        <a:xfrm>
          <a:off x="104267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119080</xdr:rowOff>
    </xdr:from>
    <xdr:ext cx="534377" cy="259045"/>
    <xdr:sp macro="" textlink="">
      <xdr:nvSpPr>
        <xdr:cNvPr id="309" name="補助費等該当値テキスト"/>
        <xdr:cNvSpPr txBox="1"/>
      </xdr:nvSpPr>
      <xdr:spPr>
        <a:xfrm>
          <a:off x="10528300" y="629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83503</xdr:rowOff>
    </xdr:from>
    <xdr:to>
      <xdr:col>14</xdr:col>
      <xdr:colOff>79375</xdr:colOff>
      <xdr:row>37</xdr:row>
      <xdr:rowOff>13653</xdr:rowOff>
    </xdr:to>
    <xdr:sp macro="" textlink="">
      <xdr:nvSpPr>
        <xdr:cNvPr id="310" name="円/楕円 309"/>
        <xdr:cNvSpPr/>
      </xdr:nvSpPr>
      <xdr:spPr>
        <a:xfrm>
          <a:off x="9588500" y="62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4780</xdr:rowOff>
    </xdr:from>
    <xdr:ext cx="534377" cy="259045"/>
    <xdr:sp macro="" textlink="">
      <xdr:nvSpPr>
        <xdr:cNvPr id="311" name="テキスト ボックス 310"/>
        <xdr:cNvSpPr txBox="1"/>
      </xdr:nvSpPr>
      <xdr:spPr>
        <a:xfrm>
          <a:off x="9372111" y="634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121463</xdr:rowOff>
    </xdr:from>
    <xdr:to>
      <xdr:col>12</xdr:col>
      <xdr:colOff>561975</xdr:colOff>
      <xdr:row>37</xdr:row>
      <xdr:rowOff>51613</xdr:rowOff>
    </xdr:to>
    <xdr:sp macro="" textlink="">
      <xdr:nvSpPr>
        <xdr:cNvPr id="312" name="円/楕円 311"/>
        <xdr:cNvSpPr/>
      </xdr:nvSpPr>
      <xdr:spPr>
        <a:xfrm>
          <a:off x="8699500" y="62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42740</xdr:rowOff>
    </xdr:from>
    <xdr:ext cx="534377" cy="259045"/>
    <xdr:sp macro="" textlink="">
      <xdr:nvSpPr>
        <xdr:cNvPr id="313" name="テキスト ボックス 312"/>
        <xdr:cNvSpPr txBox="1"/>
      </xdr:nvSpPr>
      <xdr:spPr>
        <a:xfrm>
          <a:off x="8483111" y="63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146507</xdr:rowOff>
    </xdr:from>
    <xdr:to>
      <xdr:col>11</xdr:col>
      <xdr:colOff>358775</xdr:colOff>
      <xdr:row>37</xdr:row>
      <xdr:rowOff>76657</xdr:rowOff>
    </xdr:to>
    <xdr:sp macro="" textlink="">
      <xdr:nvSpPr>
        <xdr:cNvPr id="314" name="円/楕円 313"/>
        <xdr:cNvSpPr/>
      </xdr:nvSpPr>
      <xdr:spPr>
        <a:xfrm>
          <a:off x="7810500" y="6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67784</xdr:rowOff>
    </xdr:from>
    <xdr:ext cx="534377" cy="259045"/>
    <xdr:sp macro="" textlink="">
      <xdr:nvSpPr>
        <xdr:cNvPr id="315" name="テキスト ボックス 314"/>
        <xdr:cNvSpPr txBox="1"/>
      </xdr:nvSpPr>
      <xdr:spPr>
        <a:xfrm>
          <a:off x="7594111" y="64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137160</xdr:rowOff>
    </xdr:from>
    <xdr:to>
      <xdr:col>10</xdr:col>
      <xdr:colOff>155575</xdr:colOff>
      <xdr:row>37</xdr:row>
      <xdr:rowOff>67310</xdr:rowOff>
    </xdr:to>
    <xdr:sp macro="" textlink="">
      <xdr:nvSpPr>
        <xdr:cNvPr id="316" name="円/楕円 315"/>
        <xdr:cNvSpPr/>
      </xdr:nvSpPr>
      <xdr:spPr>
        <a:xfrm>
          <a:off x="6921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58437</xdr:rowOff>
    </xdr:from>
    <xdr:ext cx="534377" cy="259045"/>
    <xdr:sp macro="" textlink="">
      <xdr:nvSpPr>
        <xdr:cNvPr id="317" name="テキスト ボックス 316"/>
        <xdr:cNvSpPr txBox="1"/>
      </xdr:nvSpPr>
      <xdr:spPr>
        <a:xfrm>
          <a:off x="6705111" y="64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78283</xdr:rowOff>
    </xdr:from>
    <xdr:to>
      <xdr:col>15</xdr:col>
      <xdr:colOff>180975</xdr:colOff>
      <xdr:row>58</xdr:row>
      <xdr:rowOff>121953</xdr:rowOff>
    </xdr:to>
    <xdr:cxnSp macro="">
      <xdr:nvCxnSpPr>
        <xdr:cNvPr id="346" name="直線コネクタ 345"/>
        <xdr:cNvCxnSpPr/>
      </xdr:nvCxnSpPr>
      <xdr:spPr>
        <a:xfrm>
          <a:off x="9639300" y="10022383"/>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78283</xdr:rowOff>
    </xdr:from>
    <xdr:to>
      <xdr:col>14</xdr:col>
      <xdr:colOff>28575</xdr:colOff>
      <xdr:row>58</xdr:row>
      <xdr:rowOff>106252</xdr:rowOff>
    </xdr:to>
    <xdr:cxnSp macro="">
      <xdr:nvCxnSpPr>
        <xdr:cNvPr id="349" name="直線コネクタ 348"/>
        <xdr:cNvCxnSpPr/>
      </xdr:nvCxnSpPr>
      <xdr:spPr>
        <a:xfrm flipV="1">
          <a:off x="8750300" y="10022383"/>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105875</xdr:rowOff>
    </xdr:from>
    <xdr:to>
      <xdr:col>12</xdr:col>
      <xdr:colOff>511175</xdr:colOff>
      <xdr:row>58</xdr:row>
      <xdr:rowOff>106252</xdr:rowOff>
    </xdr:to>
    <xdr:cxnSp macro="">
      <xdr:nvCxnSpPr>
        <xdr:cNvPr id="352" name="直線コネクタ 351"/>
        <xdr:cNvCxnSpPr/>
      </xdr:nvCxnSpPr>
      <xdr:spPr>
        <a:xfrm>
          <a:off x="7861300" y="10049975"/>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105875</xdr:rowOff>
    </xdr:from>
    <xdr:to>
      <xdr:col>11</xdr:col>
      <xdr:colOff>307975</xdr:colOff>
      <xdr:row>58</xdr:row>
      <xdr:rowOff>156178</xdr:rowOff>
    </xdr:to>
    <xdr:cxnSp macro="">
      <xdr:nvCxnSpPr>
        <xdr:cNvPr id="355" name="直線コネクタ 354"/>
        <xdr:cNvCxnSpPr/>
      </xdr:nvCxnSpPr>
      <xdr:spPr>
        <a:xfrm flipV="1">
          <a:off x="6972300" y="10049975"/>
          <a:ext cx="889000" cy="5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71153</xdr:rowOff>
    </xdr:from>
    <xdr:to>
      <xdr:col>15</xdr:col>
      <xdr:colOff>231775</xdr:colOff>
      <xdr:row>59</xdr:row>
      <xdr:rowOff>1303</xdr:rowOff>
    </xdr:to>
    <xdr:sp macro="" textlink="">
      <xdr:nvSpPr>
        <xdr:cNvPr id="365" name="円/楕円 364"/>
        <xdr:cNvSpPr/>
      </xdr:nvSpPr>
      <xdr:spPr>
        <a:xfrm>
          <a:off x="10426700" y="100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157530</xdr:rowOff>
    </xdr:from>
    <xdr:ext cx="534377" cy="259045"/>
    <xdr:sp macro="" textlink="">
      <xdr:nvSpPr>
        <xdr:cNvPr id="366" name="普通建設事業費該当値テキスト"/>
        <xdr:cNvSpPr txBox="1"/>
      </xdr:nvSpPr>
      <xdr:spPr>
        <a:xfrm>
          <a:off x="10528300" y="993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24,658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27483</xdr:rowOff>
    </xdr:from>
    <xdr:to>
      <xdr:col>14</xdr:col>
      <xdr:colOff>79375</xdr:colOff>
      <xdr:row>58</xdr:row>
      <xdr:rowOff>129083</xdr:rowOff>
    </xdr:to>
    <xdr:sp macro="" textlink="">
      <xdr:nvSpPr>
        <xdr:cNvPr id="367" name="円/楕円 366"/>
        <xdr:cNvSpPr/>
      </xdr:nvSpPr>
      <xdr:spPr>
        <a:xfrm>
          <a:off x="9588500" y="99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120210</xdr:rowOff>
    </xdr:from>
    <xdr:ext cx="534377" cy="259045"/>
    <xdr:sp macro="" textlink="">
      <xdr:nvSpPr>
        <xdr:cNvPr id="368" name="テキスト ボックス 367"/>
        <xdr:cNvSpPr txBox="1"/>
      </xdr:nvSpPr>
      <xdr:spPr>
        <a:xfrm>
          <a:off x="9372111" y="100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55452</xdr:rowOff>
    </xdr:from>
    <xdr:to>
      <xdr:col>12</xdr:col>
      <xdr:colOff>561975</xdr:colOff>
      <xdr:row>58</xdr:row>
      <xdr:rowOff>157052</xdr:rowOff>
    </xdr:to>
    <xdr:sp macro="" textlink="">
      <xdr:nvSpPr>
        <xdr:cNvPr id="369" name="円/楕円 368"/>
        <xdr:cNvSpPr/>
      </xdr:nvSpPr>
      <xdr:spPr>
        <a:xfrm>
          <a:off x="8699500" y="999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148179</xdr:rowOff>
    </xdr:from>
    <xdr:ext cx="534377" cy="259045"/>
    <xdr:sp macro="" textlink="">
      <xdr:nvSpPr>
        <xdr:cNvPr id="370" name="テキスト ボックス 369"/>
        <xdr:cNvSpPr txBox="1"/>
      </xdr:nvSpPr>
      <xdr:spPr>
        <a:xfrm>
          <a:off x="8483111" y="100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55075</xdr:rowOff>
    </xdr:from>
    <xdr:to>
      <xdr:col>11</xdr:col>
      <xdr:colOff>358775</xdr:colOff>
      <xdr:row>58</xdr:row>
      <xdr:rowOff>156675</xdr:rowOff>
    </xdr:to>
    <xdr:sp macro="" textlink="">
      <xdr:nvSpPr>
        <xdr:cNvPr id="371" name="円/楕円 370"/>
        <xdr:cNvSpPr/>
      </xdr:nvSpPr>
      <xdr:spPr>
        <a:xfrm>
          <a:off x="7810500" y="99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147802</xdr:rowOff>
    </xdr:from>
    <xdr:ext cx="534377" cy="259045"/>
    <xdr:sp macro="" textlink="">
      <xdr:nvSpPr>
        <xdr:cNvPr id="372" name="テキスト ボックス 371"/>
        <xdr:cNvSpPr txBox="1"/>
      </xdr:nvSpPr>
      <xdr:spPr>
        <a:xfrm>
          <a:off x="7594111" y="100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105378</xdr:rowOff>
    </xdr:from>
    <xdr:to>
      <xdr:col>10</xdr:col>
      <xdr:colOff>155575</xdr:colOff>
      <xdr:row>59</xdr:row>
      <xdr:rowOff>35528</xdr:rowOff>
    </xdr:to>
    <xdr:sp macro="" textlink="">
      <xdr:nvSpPr>
        <xdr:cNvPr id="373" name="円/楕円 372"/>
        <xdr:cNvSpPr/>
      </xdr:nvSpPr>
      <xdr:spPr>
        <a:xfrm>
          <a:off x="6921500" y="100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26655</xdr:rowOff>
    </xdr:from>
    <xdr:ext cx="534377" cy="259045"/>
    <xdr:sp macro="" textlink="">
      <xdr:nvSpPr>
        <xdr:cNvPr id="374" name="テキスト ボックス 373"/>
        <xdr:cNvSpPr txBox="1"/>
      </xdr:nvSpPr>
      <xdr:spPr>
        <a:xfrm>
          <a:off x="6705111" y="101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53426</xdr:rowOff>
    </xdr:from>
    <xdr:to>
      <xdr:col>15</xdr:col>
      <xdr:colOff>180975</xdr:colOff>
      <xdr:row>78</xdr:row>
      <xdr:rowOff>6290</xdr:rowOff>
    </xdr:to>
    <xdr:cxnSp macro="">
      <xdr:nvCxnSpPr>
        <xdr:cNvPr id="399" name="直線コネクタ 398"/>
        <xdr:cNvCxnSpPr/>
      </xdr:nvCxnSpPr>
      <xdr:spPr>
        <a:xfrm>
          <a:off x="9639300" y="13255076"/>
          <a:ext cx="838200" cy="1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53426</xdr:rowOff>
    </xdr:from>
    <xdr:to>
      <xdr:col>14</xdr:col>
      <xdr:colOff>28575</xdr:colOff>
      <xdr:row>77</xdr:row>
      <xdr:rowOff>87224</xdr:rowOff>
    </xdr:to>
    <xdr:cxnSp macro="">
      <xdr:nvCxnSpPr>
        <xdr:cNvPr id="402" name="直線コネクタ 401"/>
        <xdr:cNvCxnSpPr/>
      </xdr:nvCxnSpPr>
      <xdr:spPr>
        <a:xfrm flipV="1">
          <a:off x="8750300" y="13255076"/>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126940</xdr:rowOff>
    </xdr:from>
    <xdr:to>
      <xdr:col>15</xdr:col>
      <xdr:colOff>231775</xdr:colOff>
      <xdr:row>78</xdr:row>
      <xdr:rowOff>57090</xdr:rowOff>
    </xdr:to>
    <xdr:sp macro="" textlink="">
      <xdr:nvSpPr>
        <xdr:cNvPr id="412" name="円/楕円 411"/>
        <xdr:cNvSpPr/>
      </xdr:nvSpPr>
      <xdr:spPr>
        <a:xfrm>
          <a:off x="10426700" y="133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47000</xdr:rowOff>
    </xdr:from>
    <xdr:ext cx="469744" cy="259045"/>
    <xdr:sp macro="" textlink="">
      <xdr:nvSpPr>
        <xdr:cNvPr id="413" name="普通建設事業費 （ うち新規整備　）該当値テキスト"/>
        <xdr:cNvSpPr txBox="1"/>
      </xdr:nvSpPr>
      <xdr:spPr>
        <a:xfrm>
          <a:off x="10528300" y="1324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2626</xdr:rowOff>
    </xdr:from>
    <xdr:to>
      <xdr:col>14</xdr:col>
      <xdr:colOff>79375</xdr:colOff>
      <xdr:row>77</xdr:row>
      <xdr:rowOff>104226</xdr:rowOff>
    </xdr:to>
    <xdr:sp macro="" textlink="">
      <xdr:nvSpPr>
        <xdr:cNvPr id="414" name="円/楕円 413"/>
        <xdr:cNvSpPr/>
      </xdr:nvSpPr>
      <xdr:spPr>
        <a:xfrm>
          <a:off x="9588500" y="13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120753</xdr:rowOff>
    </xdr:from>
    <xdr:ext cx="534377" cy="259045"/>
    <xdr:sp macro="" textlink="">
      <xdr:nvSpPr>
        <xdr:cNvPr id="415" name="テキスト ボックス 414"/>
        <xdr:cNvSpPr txBox="1"/>
      </xdr:nvSpPr>
      <xdr:spPr>
        <a:xfrm>
          <a:off x="9372111" y="129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36424</xdr:rowOff>
    </xdr:from>
    <xdr:to>
      <xdr:col>12</xdr:col>
      <xdr:colOff>561975</xdr:colOff>
      <xdr:row>77</xdr:row>
      <xdr:rowOff>138024</xdr:rowOff>
    </xdr:to>
    <xdr:sp macro="" textlink="">
      <xdr:nvSpPr>
        <xdr:cNvPr id="416" name="円/楕円 415"/>
        <xdr:cNvSpPr/>
      </xdr:nvSpPr>
      <xdr:spPr>
        <a:xfrm>
          <a:off x="8699500" y="132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129151</xdr:rowOff>
    </xdr:from>
    <xdr:ext cx="534377" cy="259045"/>
    <xdr:sp macro="" textlink="">
      <xdr:nvSpPr>
        <xdr:cNvPr id="417" name="テキスト ボックス 416"/>
        <xdr:cNvSpPr txBox="1"/>
      </xdr:nvSpPr>
      <xdr:spPr>
        <a:xfrm>
          <a:off x="8483111" y="133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90723</xdr:rowOff>
    </xdr:from>
    <xdr:to>
      <xdr:col>15</xdr:col>
      <xdr:colOff>180975</xdr:colOff>
      <xdr:row>98</xdr:row>
      <xdr:rowOff>45231</xdr:rowOff>
    </xdr:to>
    <xdr:cxnSp macro="">
      <xdr:nvCxnSpPr>
        <xdr:cNvPr id="446" name="直線コネクタ 445"/>
        <xdr:cNvCxnSpPr/>
      </xdr:nvCxnSpPr>
      <xdr:spPr>
        <a:xfrm flipV="1">
          <a:off x="9639300" y="16721373"/>
          <a:ext cx="838200" cy="12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45231</xdr:rowOff>
    </xdr:from>
    <xdr:to>
      <xdr:col>14</xdr:col>
      <xdr:colOff>28575</xdr:colOff>
      <xdr:row>98</xdr:row>
      <xdr:rowOff>91142</xdr:rowOff>
    </xdr:to>
    <xdr:cxnSp macro="">
      <xdr:nvCxnSpPr>
        <xdr:cNvPr id="449" name="直線コネクタ 448"/>
        <xdr:cNvCxnSpPr/>
      </xdr:nvCxnSpPr>
      <xdr:spPr>
        <a:xfrm flipV="1">
          <a:off x="8750300" y="16847331"/>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39923</xdr:rowOff>
    </xdr:from>
    <xdr:to>
      <xdr:col>15</xdr:col>
      <xdr:colOff>231775</xdr:colOff>
      <xdr:row>97</xdr:row>
      <xdr:rowOff>141523</xdr:rowOff>
    </xdr:to>
    <xdr:sp macro="" textlink="">
      <xdr:nvSpPr>
        <xdr:cNvPr id="459" name="円/楕円 458"/>
        <xdr:cNvSpPr/>
      </xdr:nvSpPr>
      <xdr:spPr>
        <a:xfrm>
          <a:off x="10426700" y="1667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18350</xdr:rowOff>
    </xdr:from>
    <xdr:ext cx="534377" cy="259045"/>
    <xdr:sp macro="" textlink="">
      <xdr:nvSpPr>
        <xdr:cNvPr id="460" name="普通建設事業費 （ うち更新整備　）該当値テキスト"/>
        <xdr:cNvSpPr txBox="1"/>
      </xdr:nvSpPr>
      <xdr:spPr>
        <a:xfrm>
          <a:off x="10528300" y="1664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165881</xdr:rowOff>
    </xdr:from>
    <xdr:to>
      <xdr:col>14</xdr:col>
      <xdr:colOff>79375</xdr:colOff>
      <xdr:row>98</xdr:row>
      <xdr:rowOff>96031</xdr:rowOff>
    </xdr:to>
    <xdr:sp macro="" textlink="">
      <xdr:nvSpPr>
        <xdr:cNvPr id="461" name="円/楕円 460"/>
        <xdr:cNvSpPr/>
      </xdr:nvSpPr>
      <xdr:spPr>
        <a:xfrm>
          <a:off x="9588500" y="167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87158</xdr:rowOff>
    </xdr:from>
    <xdr:ext cx="469744" cy="259045"/>
    <xdr:sp macro="" textlink="">
      <xdr:nvSpPr>
        <xdr:cNvPr id="462" name="テキスト ボックス 461"/>
        <xdr:cNvSpPr txBox="1"/>
      </xdr:nvSpPr>
      <xdr:spPr>
        <a:xfrm>
          <a:off x="9404427" y="1688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40342</xdr:rowOff>
    </xdr:from>
    <xdr:to>
      <xdr:col>12</xdr:col>
      <xdr:colOff>561975</xdr:colOff>
      <xdr:row>98</xdr:row>
      <xdr:rowOff>141942</xdr:rowOff>
    </xdr:to>
    <xdr:sp macro="" textlink="">
      <xdr:nvSpPr>
        <xdr:cNvPr id="463" name="円/楕円 462"/>
        <xdr:cNvSpPr/>
      </xdr:nvSpPr>
      <xdr:spPr>
        <a:xfrm>
          <a:off x="8699500" y="168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133069</xdr:rowOff>
    </xdr:from>
    <xdr:ext cx="469744" cy="259045"/>
    <xdr:sp macro="" textlink="">
      <xdr:nvSpPr>
        <xdr:cNvPr id="464" name="テキスト ボックス 463"/>
        <xdr:cNvSpPr txBox="1"/>
      </xdr:nvSpPr>
      <xdr:spPr>
        <a:xfrm>
          <a:off x="8515427" y="1693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121000</xdr:rowOff>
    </xdr:from>
    <xdr:to>
      <xdr:col>22</xdr:col>
      <xdr:colOff>365125</xdr:colOff>
      <xdr:row>38</xdr:row>
      <xdr:rowOff>139700</xdr:rowOff>
    </xdr:to>
    <xdr:cxnSp macro="">
      <xdr:nvCxnSpPr>
        <xdr:cNvPr id="494" name="直線コネクタ 493"/>
        <xdr:cNvCxnSpPr/>
      </xdr:nvCxnSpPr>
      <xdr:spPr>
        <a:xfrm>
          <a:off x="14592300" y="66361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114646</xdr:rowOff>
    </xdr:from>
    <xdr:to>
      <xdr:col>21</xdr:col>
      <xdr:colOff>161925</xdr:colOff>
      <xdr:row>38</xdr:row>
      <xdr:rowOff>121000</xdr:rowOff>
    </xdr:to>
    <xdr:cxnSp macro="">
      <xdr:nvCxnSpPr>
        <xdr:cNvPr id="497" name="直線コネクタ 496"/>
        <xdr:cNvCxnSpPr/>
      </xdr:nvCxnSpPr>
      <xdr:spPr>
        <a:xfrm>
          <a:off x="13703300" y="6629746"/>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114646</xdr:rowOff>
    </xdr:from>
    <xdr:to>
      <xdr:col>19</xdr:col>
      <xdr:colOff>644525</xdr:colOff>
      <xdr:row>38</xdr:row>
      <xdr:rowOff>138511</xdr:rowOff>
    </xdr:to>
    <xdr:cxnSp macro="">
      <xdr:nvCxnSpPr>
        <xdr:cNvPr id="500" name="直線コネクタ 499"/>
        <xdr:cNvCxnSpPr/>
      </xdr:nvCxnSpPr>
      <xdr:spPr>
        <a:xfrm flipV="1">
          <a:off x="12814300" y="6629746"/>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70200</xdr:rowOff>
    </xdr:from>
    <xdr:to>
      <xdr:col>21</xdr:col>
      <xdr:colOff>212725</xdr:colOff>
      <xdr:row>39</xdr:row>
      <xdr:rowOff>350</xdr:rowOff>
    </xdr:to>
    <xdr:sp macro="" textlink="">
      <xdr:nvSpPr>
        <xdr:cNvPr id="514" name="円/楕円 513"/>
        <xdr:cNvSpPr/>
      </xdr:nvSpPr>
      <xdr:spPr>
        <a:xfrm>
          <a:off x="14541500" y="65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162927</xdr:rowOff>
    </xdr:from>
    <xdr:ext cx="378565" cy="259045"/>
    <xdr:sp macro="" textlink="">
      <xdr:nvSpPr>
        <xdr:cNvPr id="515" name="テキスト ボックス 514"/>
        <xdr:cNvSpPr txBox="1"/>
      </xdr:nvSpPr>
      <xdr:spPr>
        <a:xfrm>
          <a:off x="14403017" y="6678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63846</xdr:rowOff>
    </xdr:from>
    <xdr:to>
      <xdr:col>20</xdr:col>
      <xdr:colOff>9525</xdr:colOff>
      <xdr:row>38</xdr:row>
      <xdr:rowOff>165446</xdr:rowOff>
    </xdr:to>
    <xdr:sp macro="" textlink="">
      <xdr:nvSpPr>
        <xdr:cNvPr id="516" name="円/楕円 515"/>
        <xdr:cNvSpPr/>
      </xdr:nvSpPr>
      <xdr:spPr>
        <a:xfrm>
          <a:off x="13652500" y="65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156573</xdr:rowOff>
    </xdr:from>
    <xdr:ext cx="378565" cy="259045"/>
    <xdr:sp macro="" textlink="">
      <xdr:nvSpPr>
        <xdr:cNvPr id="517" name="テキスト ボックス 516"/>
        <xdr:cNvSpPr txBox="1"/>
      </xdr:nvSpPr>
      <xdr:spPr>
        <a:xfrm>
          <a:off x="13514017" y="667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87711</xdr:rowOff>
    </xdr:from>
    <xdr:to>
      <xdr:col>18</xdr:col>
      <xdr:colOff>492125</xdr:colOff>
      <xdr:row>39</xdr:row>
      <xdr:rowOff>17861</xdr:rowOff>
    </xdr:to>
    <xdr:sp macro="" textlink="">
      <xdr:nvSpPr>
        <xdr:cNvPr id="518" name="円/楕円 517"/>
        <xdr:cNvSpPr/>
      </xdr:nvSpPr>
      <xdr:spPr>
        <a:xfrm>
          <a:off x="12763500" y="66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8988</xdr:rowOff>
    </xdr:from>
    <xdr:ext cx="313932" cy="259045"/>
    <xdr:sp macro="" textlink="">
      <xdr:nvSpPr>
        <xdr:cNvPr id="519" name="テキスト ボックス 518"/>
        <xdr:cNvSpPr txBox="1"/>
      </xdr:nvSpPr>
      <xdr:spPr>
        <a:xfrm>
          <a:off x="12657333" y="6695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156031</xdr:rowOff>
    </xdr:from>
    <xdr:to>
      <xdr:col>23</xdr:col>
      <xdr:colOff>517525</xdr:colOff>
      <xdr:row>77</xdr:row>
      <xdr:rowOff>159975</xdr:rowOff>
    </xdr:to>
    <xdr:cxnSp macro="">
      <xdr:nvCxnSpPr>
        <xdr:cNvPr id="601" name="直線コネクタ 600"/>
        <xdr:cNvCxnSpPr/>
      </xdr:nvCxnSpPr>
      <xdr:spPr>
        <a:xfrm flipV="1">
          <a:off x="15481300" y="13357681"/>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159917</xdr:rowOff>
    </xdr:from>
    <xdr:to>
      <xdr:col>22</xdr:col>
      <xdr:colOff>365125</xdr:colOff>
      <xdr:row>77</xdr:row>
      <xdr:rowOff>159975</xdr:rowOff>
    </xdr:to>
    <xdr:cxnSp macro="">
      <xdr:nvCxnSpPr>
        <xdr:cNvPr id="604" name="直線コネクタ 603"/>
        <xdr:cNvCxnSpPr/>
      </xdr:nvCxnSpPr>
      <xdr:spPr>
        <a:xfrm>
          <a:off x="14592300" y="133615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142801</xdr:rowOff>
    </xdr:from>
    <xdr:to>
      <xdr:col>21</xdr:col>
      <xdr:colOff>161925</xdr:colOff>
      <xdr:row>77</xdr:row>
      <xdr:rowOff>159917</xdr:rowOff>
    </xdr:to>
    <xdr:cxnSp macro="">
      <xdr:nvCxnSpPr>
        <xdr:cNvPr id="607" name="直線コネクタ 606"/>
        <xdr:cNvCxnSpPr/>
      </xdr:nvCxnSpPr>
      <xdr:spPr>
        <a:xfrm>
          <a:off x="13703300" y="13344451"/>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68334</xdr:rowOff>
    </xdr:from>
    <xdr:to>
      <xdr:col>19</xdr:col>
      <xdr:colOff>644525</xdr:colOff>
      <xdr:row>77</xdr:row>
      <xdr:rowOff>142801</xdr:rowOff>
    </xdr:to>
    <xdr:cxnSp macro="">
      <xdr:nvCxnSpPr>
        <xdr:cNvPr id="610" name="直線コネクタ 609"/>
        <xdr:cNvCxnSpPr/>
      </xdr:nvCxnSpPr>
      <xdr:spPr>
        <a:xfrm>
          <a:off x="12814300" y="13269984"/>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105231</xdr:rowOff>
    </xdr:from>
    <xdr:to>
      <xdr:col>23</xdr:col>
      <xdr:colOff>568325</xdr:colOff>
      <xdr:row>78</xdr:row>
      <xdr:rowOff>35381</xdr:rowOff>
    </xdr:to>
    <xdr:sp macro="" textlink="">
      <xdr:nvSpPr>
        <xdr:cNvPr id="620" name="円/楕円 619"/>
        <xdr:cNvSpPr/>
      </xdr:nvSpPr>
      <xdr:spPr>
        <a:xfrm>
          <a:off x="16268700" y="1330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83658</xdr:rowOff>
    </xdr:from>
    <xdr:ext cx="534377" cy="259045"/>
    <xdr:sp macro="" textlink="">
      <xdr:nvSpPr>
        <xdr:cNvPr id="621" name="公債費該当値テキスト"/>
        <xdr:cNvSpPr txBox="1"/>
      </xdr:nvSpPr>
      <xdr:spPr>
        <a:xfrm>
          <a:off x="16370300" y="1328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109175</xdr:rowOff>
    </xdr:from>
    <xdr:to>
      <xdr:col>22</xdr:col>
      <xdr:colOff>415925</xdr:colOff>
      <xdr:row>78</xdr:row>
      <xdr:rowOff>39325</xdr:rowOff>
    </xdr:to>
    <xdr:sp macro="" textlink="">
      <xdr:nvSpPr>
        <xdr:cNvPr id="622" name="円/楕円 621"/>
        <xdr:cNvSpPr/>
      </xdr:nvSpPr>
      <xdr:spPr>
        <a:xfrm>
          <a:off x="15430500" y="133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30452</xdr:rowOff>
    </xdr:from>
    <xdr:ext cx="534377" cy="259045"/>
    <xdr:sp macro="" textlink="">
      <xdr:nvSpPr>
        <xdr:cNvPr id="623" name="テキスト ボックス 622"/>
        <xdr:cNvSpPr txBox="1"/>
      </xdr:nvSpPr>
      <xdr:spPr>
        <a:xfrm>
          <a:off x="15214111" y="134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109117</xdr:rowOff>
    </xdr:from>
    <xdr:to>
      <xdr:col>21</xdr:col>
      <xdr:colOff>212725</xdr:colOff>
      <xdr:row>78</xdr:row>
      <xdr:rowOff>39267</xdr:rowOff>
    </xdr:to>
    <xdr:sp macro="" textlink="">
      <xdr:nvSpPr>
        <xdr:cNvPr id="624" name="円/楕円 623"/>
        <xdr:cNvSpPr/>
      </xdr:nvSpPr>
      <xdr:spPr>
        <a:xfrm>
          <a:off x="14541500" y="133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30394</xdr:rowOff>
    </xdr:from>
    <xdr:ext cx="534377" cy="259045"/>
    <xdr:sp macro="" textlink="">
      <xdr:nvSpPr>
        <xdr:cNvPr id="625" name="テキスト ボックス 624"/>
        <xdr:cNvSpPr txBox="1"/>
      </xdr:nvSpPr>
      <xdr:spPr>
        <a:xfrm>
          <a:off x="14325111" y="1340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92001</xdr:rowOff>
    </xdr:from>
    <xdr:to>
      <xdr:col>20</xdr:col>
      <xdr:colOff>9525</xdr:colOff>
      <xdr:row>78</xdr:row>
      <xdr:rowOff>22151</xdr:rowOff>
    </xdr:to>
    <xdr:sp macro="" textlink="">
      <xdr:nvSpPr>
        <xdr:cNvPr id="626" name="円/楕円 625"/>
        <xdr:cNvSpPr/>
      </xdr:nvSpPr>
      <xdr:spPr>
        <a:xfrm>
          <a:off x="13652500" y="132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13278</xdr:rowOff>
    </xdr:from>
    <xdr:ext cx="534377" cy="259045"/>
    <xdr:sp macro="" textlink="">
      <xdr:nvSpPr>
        <xdr:cNvPr id="627" name="テキスト ボックス 626"/>
        <xdr:cNvSpPr txBox="1"/>
      </xdr:nvSpPr>
      <xdr:spPr>
        <a:xfrm>
          <a:off x="13436111" y="133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17534</xdr:rowOff>
    </xdr:from>
    <xdr:to>
      <xdr:col>18</xdr:col>
      <xdr:colOff>492125</xdr:colOff>
      <xdr:row>77</xdr:row>
      <xdr:rowOff>119134</xdr:rowOff>
    </xdr:to>
    <xdr:sp macro="" textlink="">
      <xdr:nvSpPr>
        <xdr:cNvPr id="628" name="円/楕円 627"/>
        <xdr:cNvSpPr/>
      </xdr:nvSpPr>
      <xdr:spPr>
        <a:xfrm>
          <a:off x="12763500" y="13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110261</xdr:rowOff>
    </xdr:from>
    <xdr:ext cx="534377" cy="259045"/>
    <xdr:sp macro="" textlink="">
      <xdr:nvSpPr>
        <xdr:cNvPr id="629" name="テキスト ボックス 628"/>
        <xdr:cNvSpPr txBox="1"/>
      </xdr:nvSpPr>
      <xdr:spPr>
        <a:xfrm>
          <a:off x="12547111" y="133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115486</xdr:rowOff>
    </xdr:from>
    <xdr:to>
      <xdr:col>23</xdr:col>
      <xdr:colOff>517525</xdr:colOff>
      <xdr:row>98</xdr:row>
      <xdr:rowOff>11593</xdr:rowOff>
    </xdr:to>
    <xdr:cxnSp macro="">
      <xdr:nvCxnSpPr>
        <xdr:cNvPr id="656" name="直線コネクタ 655"/>
        <xdr:cNvCxnSpPr/>
      </xdr:nvCxnSpPr>
      <xdr:spPr>
        <a:xfrm>
          <a:off x="15481300" y="16746136"/>
          <a:ext cx="838200" cy="6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115486</xdr:rowOff>
    </xdr:from>
    <xdr:to>
      <xdr:col>22</xdr:col>
      <xdr:colOff>365125</xdr:colOff>
      <xdr:row>98</xdr:row>
      <xdr:rowOff>15049</xdr:rowOff>
    </xdr:to>
    <xdr:cxnSp macro="">
      <xdr:nvCxnSpPr>
        <xdr:cNvPr id="659" name="直線コネクタ 658"/>
        <xdr:cNvCxnSpPr/>
      </xdr:nvCxnSpPr>
      <xdr:spPr>
        <a:xfrm flipV="1">
          <a:off x="14592300" y="16746136"/>
          <a:ext cx="889000" cy="7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59399</xdr:rowOff>
    </xdr:from>
    <xdr:ext cx="534377" cy="259045"/>
    <xdr:sp macro="" textlink="">
      <xdr:nvSpPr>
        <xdr:cNvPr id="661" name="テキスト ボックス 660"/>
        <xdr:cNvSpPr txBox="1"/>
      </xdr:nvSpPr>
      <xdr:spPr>
        <a:xfrm>
          <a:off x="15214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146622</xdr:rowOff>
    </xdr:from>
    <xdr:to>
      <xdr:col>21</xdr:col>
      <xdr:colOff>161925</xdr:colOff>
      <xdr:row>98</xdr:row>
      <xdr:rowOff>15049</xdr:rowOff>
    </xdr:to>
    <xdr:cxnSp macro="">
      <xdr:nvCxnSpPr>
        <xdr:cNvPr id="662" name="直線コネクタ 661"/>
        <xdr:cNvCxnSpPr/>
      </xdr:nvCxnSpPr>
      <xdr:spPr>
        <a:xfrm>
          <a:off x="13703300" y="16777272"/>
          <a:ext cx="889000" cy="3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146622</xdr:rowOff>
    </xdr:from>
    <xdr:to>
      <xdr:col>19</xdr:col>
      <xdr:colOff>644525</xdr:colOff>
      <xdr:row>97</xdr:row>
      <xdr:rowOff>163438</xdr:rowOff>
    </xdr:to>
    <xdr:cxnSp macro="">
      <xdr:nvCxnSpPr>
        <xdr:cNvPr id="665" name="直線コネクタ 664"/>
        <xdr:cNvCxnSpPr/>
      </xdr:nvCxnSpPr>
      <xdr:spPr>
        <a:xfrm flipV="1">
          <a:off x="12814300" y="16777272"/>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132243</xdr:rowOff>
    </xdr:from>
    <xdr:to>
      <xdr:col>23</xdr:col>
      <xdr:colOff>568325</xdr:colOff>
      <xdr:row>98</xdr:row>
      <xdr:rowOff>62393</xdr:rowOff>
    </xdr:to>
    <xdr:sp macro="" textlink="">
      <xdr:nvSpPr>
        <xdr:cNvPr id="675" name="円/楕円 674"/>
        <xdr:cNvSpPr/>
      </xdr:nvSpPr>
      <xdr:spPr>
        <a:xfrm>
          <a:off x="16268700" y="167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155120</xdr:rowOff>
    </xdr:from>
    <xdr:ext cx="534377" cy="259045"/>
    <xdr:sp macro="" textlink="">
      <xdr:nvSpPr>
        <xdr:cNvPr id="676" name="積立金該当値テキスト"/>
        <xdr:cNvSpPr txBox="1"/>
      </xdr:nvSpPr>
      <xdr:spPr>
        <a:xfrm>
          <a:off x="16370300" y="166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64686</xdr:rowOff>
    </xdr:from>
    <xdr:to>
      <xdr:col>22</xdr:col>
      <xdr:colOff>415925</xdr:colOff>
      <xdr:row>97</xdr:row>
      <xdr:rowOff>166286</xdr:rowOff>
    </xdr:to>
    <xdr:sp macro="" textlink="">
      <xdr:nvSpPr>
        <xdr:cNvPr id="677" name="円/楕円 676"/>
        <xdr:cNvSpPr/>
      </xdr:nvSpPr>
      <xdr:spPr>
        <a:xfrm>
          <a:off x="15430500" y="166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11363</xdr:rowOff>
    </xdr:from>
    <xdr:ext cx="534377" cy="259045"/>
    <xdr:sp macro="" textlink="">
      <xdr:nvSpPr>
        <xdr:cNvPr id="678" name="テキスト ボックス 677"/>
        <xdr:cNvSpPr txBox="1"/>
      </xdr:nvSpPr>
      <xdr:spPr>
        <a:xfrm>
          <a:off x="15214111" y="1647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135699</xdr:rowOff>
    </xdr:from>
    <xdr:to>
      <xdr:col>21</xdr:col>
      <xdr:colOff>212725</xdr:colOff>
      <xdr:row>98</xdr:row>
      <xdr:rowOff>65849</xdr:rowOff>
    </xdr:to>
    <xdr:sp macro="" textlink="">
      <xdr:nvSpPr>
        <xdr:cNvPr id="679" name="円/楕円 678"/>
        <xdr:cNvSpPr/>
      </xdr:nvSpPr>
      <xdr:spPr>
        <a:xfrm>
          <a:off x="14541500" y="167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56976</xdr:rowOff>
    </xdr:from>
    <xdr:ext cx="534377" cy="259045"/>
    <xdr:sp macro="" textlink="">
      <xdr:nvSpPr>
        <xdr:cNvPr id="680" name="テキスト ボックス 679"/>
        <xdr:cNvSpPr txBox="1"/>
      </xdr:nvSpPr>
      <xdr:spPr>
        <a:xfrm>
          <a:off x="14325111" y="168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95822</xdr:rowOff>
    </xdr:from>
    <xdr:to>
      <xdr:col>20</xdr:col>
      <xdr:colOff>9525</xdr:colOff>
      <xdr:row>98</xdr:row>
      <xdr:rowOff>25972</xdr:rowOff>
    </xdr:to>
    <xdr:sp macro="" textlink="">
      <xdr:nvSpPr>
        <xdr:cNvPr id="681" name="円/楕円 680"/>
        <xdr:cNvSpPr/>
      </xdr:nvSpPr>
      <xdr:spPr>
        <a:xfrm>
          <a:off x="13652500" y="167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17099</xdr:rowOff>
    </xdr:from>
    <xdr:ext cx="534377" cy="259045"/>
    <xdr:sp macro="" textlink="">
      <xdr:nvSpPr>
        <xdr:cNvPr id="682" name="テキスト ボックス 681"/>
        <xdr:cNvSpPr txBox="1"/>
      </xdr:nvSpPr>
      <xdr:spPr>
        <a:xfrm>
          <a:off x="13436111" y="1681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112638</xdr:rowOff>
    </xdr:from>
    <xdr:to>
      <xdr:col>18</xdr:col>
      <xdr:colOff>492125</xdr:colOff>
      <xdr:row>98</xdr:row>
      <xdr:rowOff>42788</xdr:rowOff>
    </xdr:to>
    <xdr:sp macro="" textlink="">
      <xdr:nvSpPr>
        <xdr:cNvPr id="683" name="円/楕円 682"/>
        <xdr:cNvSpPr/>
      </xdr:nvSpPr>
      <xdr:spPr>
        <a:xfrm>
          <a:off x="12763500" y="167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33915</xdr:rowOff>
    </xdr:from>
    <xdr:ext cx="534377" cy="259045"/>
    <xdr:sp macro="" textlink="">
      <xdr:nvSpPr>
        <xdr:cNvPr id="684" name="テキスト ボックス 683"/>
        <xdr:cNvSpPr txBox="1"/>
      </xdr:nvSpPr>
      <xdr:spPr>
        <a:xfrm>
          <a:off x="12547111" y="168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0" name="直線コネクタ 76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3" name="直線コネクタ 77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6" name="直線コネクタ 77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9" name="直線コネクタ 77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9" name="円/楕円 78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1" name="円/楕円 79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2" name="テキスト ボックス 79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3" name="円/楕円 79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4" name="テキスト ボックス 79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5" name="円/楕円 79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6" name="テキスト ボックス 79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7" name="円/楕円 79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8" name="テキスト ボックス 79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166088</xdr:rowOff>
    </xdr:from>
    <xdr:to>
      <xdr:col>32</xdr:col>
      <xdr:colOff>187325</xdr:colOff>
      <xdr:row>78</xdr:row>
      <xdr:rowOff>172</xdr:rowOff>
    </xdr:to>
    <xdr:cxnSp macro="">
      <xdr:nvCxnSpPr>
        <xdr:cNvPr id="830" name="直線コネクタ 829"/>
        <xdr:cNvCxnSpPr/>
      </xdr:nvCxnSpPr>
      <xdr:spPr>
        <a:xfrm flipV="1">
          <a:off x="21323300" y="13367738"/>
          <a:ext cx="8382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172</xdr:rowOff>
    </xdr:from>
    <xdr:to>
      <xdr:col>31</xdr:col>
      <xdr:colOff>34925</xdr:colOff>
      <xdr:row>78</xdr:row>
      <xdr:rowOff>55935</xdr:rowOff>
    </xdr:to>
    <xdr:cxnSp macro="">
      <xdr:nvCxnSpPr>
        <xdr:cNvPr id="833" name="直線コネクタ 832"/>
        <xdr:cNvCxnSpPr/>
      </xdr:nvCxnSpPr>
      <xdr:spPr>
        <a:xfrm flipV="1">
          <a:off x="20434300" y="13373272"/>
          <a:ext cx="889000" cy="5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55935</xdr:rowOff>
    </xdr:from>
    <xdr:to>
      <xdr:col>29</xdr:col>
      <xdr:colOff>517525</xdr:colOff>
      <xdr:row>78</xdr:row>
      <xdr:rowOff>109933</xdr:rowOff>
    </xdr:to>
    <xdr:cxnSp macro="">
      <xdr:nvCxnSpPr>
        <xdr:cNvPr id="836" name="直線コネクタ 835"/>
        <xdr:cNvCxnSpPr/>
      </xdr:nvCxnSpPr>
      <xdr:spPr>
        <a:xfrm flipV="1">
          <a:off x="19545300" y="13429035"/>
          <a:ext cx="889000" cy="5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109933</xdr:rowOff>
    </xdr:from>
    <xdr:to>
      <xdr:col>28</xdr:col>
      <xdr:colOff>314325</xdr:colOff>
      <xdr:row>78</xdr:row>
      <xdr:rowOff>136778</xdr:rowOff>
    </xdr:to>
    <xdr:cxnSp macro="">
      <xdr:nvCxnSpPr>
        <xdr:cNvPr id="839" name="直線コネクタ 838"/>
        <xdr:cNvCxnSpPr/>
      </xdr:nvCxnSpPr>
      <xdr:spPr>
        <a:xfrm flipV="1">
          <a:off x="18656300" y="13483033"/>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115288</xdr:rowOff>
    </xdr:from>
    <xdr:to>
      <xdr:col>32</xdr:col>
      <xdr:colOff>238125</xdr:colOff>
      <xdr:row>78</xdr:row>
      <xdr:rowOff>45438</xdr:rowOff>
    </xdr:to>
    <xdr:sp macro="" textlink="">
      <xdr:nvSpPr>
        <xdr:cNvPr id="849" name="円/楕円 848"/>
        <xdr:cNvSpPr/>
      </xdr:nvSpPr>
      <xdr:spPr>
        <a:xfrm>
          <a:off x="22110700" y="133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93715</xdr:rowOff>
    </xdr:from>
    <xdr:ext cx="534377" cy="259045"/>
    <xdr:sp macro="" textlink="">
      <xdr:nvSpPr>
        <xdr:cNvPr id="850" name="繰出金該当値テキスト"/>
        <xdr:cNvSpPr txBox="1"/>
      </xdr:nvSpPr>
      <xdr:spPr>
        <a:xfrm>
          <a:off x="22212300" y="1329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36,884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120822</xdr:rowOff>
    </xdr:from>
    <xdr:to>
      <xdr:col>31</xdr:col>
      <xdr:colOff>85725</xdr:colOff>
      <xdr:row>78</xdr:row>
      <xdr:rowOff>50972</xdr:rowOff>
    </xdr:to>
    <xdr:sp macro="" textlink="">
      <xdr:nvSpPr>
        <xdr:cNvPr id="851" name="円/楕円 850"/>
        <xdr:cNvSpPr/>
      </xdr:nvSpPr>
      <xdr:spPr>
        <a:xfrm>
          <a:off x="21272500" y="133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42099</xdr:rowOff>
    </xdr:from>
    <xdr:ext cx="534377" cy="259045"/>
    <xdr:sp macro="" textlink="">
      <xdr:nvSpPr>
        <xdr:cNvPr id="852" name="テキスト ボックス 851"/>
        <xdr:cNvSpPr txBox="1"/>
      </xdr:nvSpPr>
      <xdr:spPr>
        <a:xfrm>
          <a:off x="21056111" y="1341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36,545</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5135</xdr:rowOff>
    </xdr:from>
    <xdr:to>
      <xdr:col>29</xdr:col>
      <xdr:colOff>568325</xdr:colOff>
      <xdr:row>78</xdr:row>
      <xdr:rowOff>106735</xdr:rowOff>
    </xdr:to>
    <xdr:sp macro="" textlink="">
      <xdr:nvSpPr>
        <xdr:cNvPr id="853" name="円/楕円 852"/>
        <xdr:cNvSpPr/>
      </xdr:nvSpPr>
      <xdr:spPr>
        <a:xfrm>
          <a:off x="20383500" y="1337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97862</xdr:rowOff>
    </xdr:from>
    <xdr:ext cx="534377" cy="259045"/>
    <xdr:sp macro="" textlink="">
      <xdr:nvSpPr>
        <xdr:cNvPr id="854" name="テキスト ボックス 853"/>
        <xdr:cNvSpPr txBox="1"/>
      </xdr:nvSpPr>
      <xdr:spPr>
        <a:xfrm>
          <a:off x="20167111" y="1347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59133</xdr:rowOff>
    </xdr:from>
    <xdr:to>
      <xdr:col>28</xdr:col>
      <xdr:colOff>365125</xdr:colOff>
      <xdr:row>78</xdr:row>
      <xdr:rowOff>160733</xdr:rowOff>
    </xdr:to>
    <xdr:sp macro="" textlink="">
      <xdr:nvSpPr>
        <xdr:cNvPr id="855" name="円/楕円 854"/>
        <xdr:cNvSpPr/>
      </xdr:nvSpPr>
      <xdr:spPr>
        <a:xfrm>
          <a:off x="19494500" y="134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151860</xdr:rowOff>
    </xdr:from>
    <xdr:ext cx="534377" cy="259045"/>
    <xdr:sp macro="" textlink="">
      <xdr:nvSpPr>
        <xdr:cNvPr id="856" name="テキスト ボックス 855"/>
        <xdr:cNvSpPr txBox="1"/>
      </xdr:nvSpPr>
      <xdr:spPr>
        <a:xfrm>
          <a:off x="19278111" y="1352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29,823</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85978</xdr:rowOff>
    </xdr:from>
    <xdr:to>
      <xdr:col>27</xdr:col>
      <xdr:colOff>161925</xdr:colOff>
      <xdr:row>79</xdr:row>
      <xdr:rowOff>16128</xdr:rowOff>
    </xdr:to>
    <xdr:sp macro="" textlink="">
      <xdr:nvSpPr>
        <xdr:cNvPr id="857" name="円/楕円 856"/>
        <xdr:cNvSpPr/>
      </xdr:nvSpPr>
      <xdr:spPr>
        <a:xfrm>
          <a:off x="18605500" y="134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7255</xdr:rowOff>
    </xdr:from>
    <xdr:ext cx="534377" cy="259045"/>
    <xdr:sp macro="" textlink="">
      <xdr:nvSpPr>
        <xdr:cNvPr id="858" name="テキスト ボックス 857"/>
        <xdr:cNvSpPr txBox="1"/>
      </xdr:nvSpPr>
      <xdr:spPr>
        <a:xfrm>
          <a:off x="18389111" y="1355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のうち、人件費及び公債費については類似団体と比較して住民１人当たりコストが低い状況となっている。これは、職員の少人数体制の維持、縁故債繰上償還の実施、新規地方債の発行抑制などによるものである。</a:t>
          </a:r>
          <a:endParaRPr lang="ja-JP" altLang="ja-JP" sz="1400">
            <a:effectLst/>
          </a:endParaRPr>
        </a:p>
        <a:p>
          <a:r>
            <a:rPr kumimoji="1" lang="ja-JP" altLang="ja-JP" sz="1100">
              <a:solidFill>
                <a:schemeClr val="dk1"/>
              </a:solidFill>
              <a:effectLst/>
              <a:latin typeface="+mn-lt"/>
              <a:ea typeface="+mn-ea"/>
              <a:cs typeface="+mn-cs"/>
            </a:rPr>
            <a:t>一方で、抑制が困難である扶助費については、ほぼ類似団体並みの水準で増加し続けている。また、普通建設事業費についても、近年</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防災・災害対策事業などにより増加傾向</a:t>
          </a:r>
          <a:r>
            <a:rPr kumimoji="1" lang="ja-JP" altLang="en-US" sz="1100">
              <a:solidFill>
                <a:schemeClr val="dk1"/>
              </a:solidFill>
              <a:effectLst/>
              <a:latin typeface="+mn-lt"/>
              <a:ea typeface="+mn-ea"/>
              <a:cs typeface="+mn-cs"/>
            </a:rPr>
            <a:t>であり、特に近年は更新整備に要する経費が増加している状況である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和歌山県岩出市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53,901
53,595
38.51
16,682,869
15,922,114
438,622
9,804,676
7,400,003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99924</xdr:rowOff>
    </xdr:from>
    <xdr:to>
      <xdr:col>6</xdr:col>
      <xdr:colOff>511175</xdr:colOff>
      <xdr:row>36</xdr:row>
      <xdr:rowOff>110439</xdr:rowOff>
    </xdr:to>
    <xdr:cxnSp macro="">
      <xdr:nvCxnSpPr>
        <xdr:cNvPr id="59" name="直線コネクタ 58"/>
        <xdr:cNvCxnSpPr/>
      </xdr:nvCxnSpPr>
      <xdr:spPr>
        <a:xfrm>
          <a:off x="3797300" y="6100674"/>
          <a:ext cx="838200" cy="18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99924</xdr:rowOff>
    </xdr:from>
    <xdr:to>
      <xdr:col>5</xdr:col>
      <xdr:colOff>358775</xdr:colOff>
      <xdr:row>35</xdr:row>
      <xdr:rowOff>168961</xdr:rowOff>
    </xdr:to>
    <xdr:cxnSp macro="">
      <xdr:nvCxnSpPr>
        <xdr:cNvPr id="62" name="直線コネクタ 61"/>
        <xdr:cNvCxnSpPr/>
      </xdr:nvCxnSpPr>
      <xdr:spPr>
        <a:xfrm flipV="1">
          <a:off x="2908300" y="6100674"/>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168961</xdr:rowOff>
    </xdr:from>
    <xdr:to>
      <xdr:col>4</xdr:col>
      <xdr:colOff>155575</xdr:colOff>
      <xdr:row>36</xdr:row>
      <xdr:rowOff>14884</xdr:rowOff>
    </xdr:to>
    <xdr:cxnSp macro="">
      <xdr:nvCxnSpPr>
        <xdr:cNvPr id="65" name="直線コネクタ 64"/>
        <xdr:cNvCxnSpPr/>
      </xdr:nvCxnSpPr>
      <xdr:spPr>
        <a:xfrm flipV="1">
          <a:off x="2019300" y="6169711"/>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94894</xdr:rowOff>
    </xdr:from>
    <xdr:to>
      <xdr:col>2</xdr:col>
      <xdr:colOff>638175</xdr:colOff>
      <xdr:row>36</xdr:row>
      <xdr:rowOff>14884</xdr:rowOff>
    </xdr:to>
    <xdr:cxnSp macro="">
      <xdr:nvCxnSpPr>
        <xdr:cNvPr id="68" name="直線コネクタ 67"/>
        <xdr:cNvCxnSpPr/>
      </xdr:nvCxnSpPr>
      <xdr:spPr>
        <a:xfrm>
          <a:off x="1130300" y="60956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59639</xdr:rowOff>
    </xdr:from>
    <xdr:to>
      <xdr:col>6</xdr:col>
      <xdr:colOff>561975</xdr:colOff>
      <xdr:row>36</xdr:row>
      <xdr:rowOff>161239</xdr:rowOff>
    </xdr:to>
    <xdr:sp macro="" textlink="">
      <xdr:nvSpPr>
        <xdr:cNvPr id="78" name="円/楕円 77"/>
        <xdr:cNvSpPr/>
      </xdr:nvSpPr>
      <xdr:spPr>
        <a:xfrm>
          <a:off x="4584700" y="623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38066</xdr:rowOff>
    </xdr:from>
    <xdr:ext cx="469744" cy="259045"/>
    <xdr:sp macro="" textlink="">
      <xdr:nvSpPr>
        <xdr:cNvPr id="79" name="議会費該当値テキスト"/>
        <xdr:cNvSpPr txBox="1"/>
      </xdr:nvSpPr>
      <xdr:spPr>
        <a:xfrm>
          <a:off x="4686300" y="62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49124</xdr:rowOff>
    </xdr:from>
    <xdr:to>
      <xdr:col>5</xdr:col>
      <xdr:colOff>409575</xdr:colOff>
      <xdr:row>35</xdr:row>
      <xdr:rowOff>150724</xdr:rowOff>
    </xdr:to>
    <xdr:sp macro="" textlink="">
      <xdr:nvSpPr>
        <xdr:cNvPr id="80" name="円/楕円 79"/>
        <xdr:cNvSpPr/>
      </xdr:nvSpPr>
      <xdr:spPr>
        <a:xfrm>
          <a:off x="3746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141851</xdr:rowOff>
    </xdr:from>
    <xdr:ext cx="469744" cy="259045"/>
    <xdr:sp macro="" textlink="">
      <xdr:nvSpPr>
        <xdr:cNvPr id="81" name="テキスト ボックス 80"/>
        <xdr:cNvSpPr txBox="1"/>
      </xdr:nvSpPr>
      <xdr:spPr>
        <a:xfrm>
          <a:off x="3562427" y="614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118161</xdr:rowOff>
    </xdr:from>
    <xdr:to>
      <xdr:col>4</xdr:col>
      <xdr:colOff>206375</xdr:colOff>
      <xdr:row>36</xdr:row>
      <xdr:rowOff>48311</xdr:rowOff>
    </xdr:to>
    <xdr:sp macro="" textlink="">
      <xdr:nvSpPr>
        <xdr:cNvPr id="82" name="円/楕円 81"/>
        <xdr:cNvSpPr/>
      </xdr:nvSpPr>
      <xdr:spPr>
        <a:xfrm>
          <a:off x="2857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39438</xdr:rowOff>
    </xdr:from>
    <xdr:ext cx="469744" cy="259045"/>
    <xdr:sp macro="" textlink="">
      <xdr:nvSpPr>
        <xdr:cNvPr id="83" name="テキスト ボックス 82"/>
        <xdr:cNvSpPr txBox="1"/>
      </xdr:nvSpPr>
      <xdr:spPr>
        <a:xfrm>
          <a:off x="2673427"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135534</xdr:rowOff>
    </xdr:from>
    <xdr:to>
      <xdr:col>3</xdr:col>
      <xdr:colOff>3175</xdr:colOff>
      <xdr:row>36</xdr:row>
      <xdr:rowOff>65684</xdr:rowOff>
    </xdr:to>
    <xdr:sp macro="" textlink="">
      <xdr:nvSpPr>
        <xdr:cNvPr id="84" name="円/楕円 83"/>
        <xdr:cNvSpPr/>
      </xdr:nvSpPr>
      <xdr:spPr>
        <a:xfrm>
          <a:off x="19685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56811</xdr:rowOff>
    </xdr:from>
    <xdr:ext cx="469744" cy="259045"/>
    <xdr:sp macro="" textlink="">
      <xdr:nvSpPr>
        <xdr:cNvPr id="85" name="テキスト ボックス 84"/>
        <xdr:cNvSpPr txBox="1"/>
      </xdr:nvSpPr>
      <xdr:spPr>
        <a:xfrm>
          <a:off x="1784427" y="62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44094</xdr:rowOff>
    </xdr:from>
    <xdr:to>
      <xdr:col>1</xdr:col>
      <xdr:colOff>485775</xdr:colOff>
      <xdr:row>35</xdr:row>
      <xdr:rowOff>145694</xdr:rowOff>
    </xdr:to>
    <xdr:sp macro="" textlink="">
      <xdr:nvSpPr>
        <xdr:cNvPr id="86" name="円/楕円 85"/>
        <xdr:cNvSpPr/>
      </xdr:nvSpPr>
      <xdr:spPr>
        <a:xfrm>
          <a:off x="1079500" y="60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136821</xdr:rowOff>
    </xdr:from>
    <xdr:ext cx="469744" cy="259045"/>
    <xdr:sp macro="" textlink="">
      <xdr:nvSpPr>
        <xdr:cNvPr id="87" name="テキスト ボックス 86"/>
        <xdr:cNvSpPr txBox="1"/>
      </xdr:nvSpPr>
      <xdr:spPr>
        <a:xfrm>
          <a:off x="895427" y="61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79654</xdr:rowOff>
    </xdr:from>
    <xdr:to>
      <xdr:col>6</xdr:col>
      <xdr:colOff>511175</xdr:colOff>
      <xdr:row>57</xdr:row>
      <xdr:rowOff>127843</xdr:rowOff>
    </xdr:to>
    <xdr:cxnSp macro="">
      <xdr:nvCxnSpPr>
        <xdr:cNvPr id="116" name="直線コネクタ 115"/>
        <xdr:cNvCxnSpPr/>
      </xdr:nvCxnSpPr>
      <xdr:spPr>
        <a:xfrm>
          <a:off x="3797300" y="9852304"/>
          <a:ext cx="8382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79654</xdr:rowOff>
    </xdr:from>
    <xdr:to>
      <xdr:col>5</xdr:col>
      <xdr:colOff>358775</xdr:colOff>
      <xdr:row>57</xdr:row>
      <xdr:rowOff>147343</xdr:rowOff>
    </xdr:to>
    <xdr:cxnSp macro="">
      <xdr:nvCxnSpPr>
        <xdr:cNvPr id="119" name="直線コネクタ 118"/>
        <xdr:cNvCxnSpPr/>
      </xdr:nvCxnSpPr>
      <xdr:spPr>
        <a:xfrm flipV="1">
          <a:off x="2908300" y="9852304"/>
          <a:ext cx="889000" cy="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103520</xdr:rowOff>
    </xdr:from>
    <xdr:to>
      <xdr:col>4</xdr:col>
      <xdr:colOff>155575</xdr:colOff>
      <xdr:row>57</xdr:row>
      <xdr:rowOff>147343</xdr:rowOff>
    </xdr:to>
    <xdr:cxnSp macro="">
      <xdr:nvCxnSpPr>
        <xdr:cNvPr id="122" name="直線コネクタ 121"/>
        <xdr:cNvCxnSpPr/>
      </xdr:nvCxnSpPr>
      <xdr:spPr>
        <a:xfrm>
          <a:off x="2019300" y="9876170"/>
          <a:ext cx="889000" cy="4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103520</xdr:rowOff>
    </xdr:from>
    <xdr:to>
      <xdr:col>2</xdr:col>
      <xdr:colOff>638175</xdr:colOff>
      <xdr:row>57</xdr:row>
      <xdr:rowOff>115339</xdr:rowOff>
    </xdr:to>
    <xdr:cxnSp macro="">
      <xdr:nvCxnSpPr>
        <xdr:cNvPr id="125" name="直線コネクタ 124"/>
        <xdr:cNvCxnSpPr/>
      </xdr:nvCxnSpPr>
      <xdr:spPr>
        <a:xfrm flipV="1">
          <a:off x="1130300" y="9876170"/>
          <a:ext cx="8890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77043</xdr:rowOff>
    </xdr:from>
    <xdr:to>
      <xdr:col>6</xdr:col>
      <xdr:colOff>561975</xdr:colOff>
      <xdr:row>58</xdr:row>
      <xdr:rowOff>7193</xdr:rowOff>
    </xdr:to>
    <xdr:sp macro="" textlink="">
      <xdr:nvSpPr>
        <xdr:cNvPr id="135" name="円/楕円 134"/>
        <xdr:cNvSpPr/>
      </xdr:nvSpPr>
      <xdr:spPr>
        <a:xfrm>
          <a:off x="4584700" y="984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163420</xdr:rowOff>
    </xdr:from>
    <xdr:ext cx="534377" cy="259045"/>
    <xdr:sp macro="" textlink="">
      <xdr:nvSpPr>
        <xdr:cNvPr id="136" name="総務費該当値テキスト"/>
        <xdr:cNvSpPr txBox="1"/>
      </xdr:nvSpPr>
      <xdr:spPr>
        <a:xfrm>
          <a:off x="4686300" y="97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28854</xdr:rowOff>
    </xdr:from>
    <xdr:to>
      <xdr:col>5</xdr:col>
      <xdr:colOff>409575</xdr:colOff>
      <xdr:row>57</xdr:row>
      <xdr:rowOff>130454</xdr:rowOff>
    </xdr:to>
    <xdr:sp macro="" textlink="">
      <xdr:nvSpPr>
        <xdr:cNvPr id="137" name="円/楕円 136"/>
        <xdr:cNvSpPr/>
      </xdr:nvSpPr>
      <xdr:spPr>
        <a:xfrm>
          <a:off x="3746500" y="98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121581</xdr:rowOff>
    </xdr:from>
    <xdr:ext cx="534377" cy="259045"/>
    <xdr:sp macro="" textlink="">
      <xdr:nvSpPr>
        <xdr:cNvPr id="138" name="テキスト ボックス 137"/>
        <xdr:cNvSpPr txBox="1"/>
      </xdr:nvSpPr>
      <xdr:spPr>
        <a:xfrm>
          <a:off x="3530111" y="989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96543</xdr:rowOff>
    </xdr:from>
    <xdr:to>
      <xdr:col>4</xdr:col>
      <xdr:colOff>206375</xdr:colOff>
      <xdr:row>58</xdr:row>
      <xdr:rowOff>26693</xdr:rowOff>
    </xdr:to>
    <xdr:sp macro="" textlink="">
      <xdr:nvSpPr>
        <xdr:cNvPr id="139" name="円/楕円 138"/>
        <xdr:cNvSpPr/>
      </xdr:nvSpPr>
      <xdr:spPr>
        <a:xfrm>
          <a:off x="2857500" y="98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17820</xdr:rowOff>
    </xdr:from>
    <xdr:ext cx="534377" cy="259045"/>
    <xdr:sp macro="" textlink="">
      <xdr:nvSpPr>
        <xdr:cNvPr id="140" name="テキスト ボックス 139"/>
        <xdr:cNvSpPr txBox="1"/>
      </xdr:nvSpPr>
      <xdr:spPr>
        <a:xfrm>
          <a:off x="2641111" y="99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52720</xdr:rowOff>
    </xdr:from>
    <xdr:to>
      <xdr:col>3</xdr:col>
      <xdr:colOff>3175</xdr:colOff>
      <xdr:row>57</xdr:row>
      <xdr:rowOff>154320</xdr:rowOff>
    </xdr:to>
    <xdr:sp macro="" textlink="">
      <xdr:nvSpPr>
        <xdr:cNvPr id="141" name="円/楕円 140"/>
        <xdr:cNvSpPr/>
      </xdr:nvSpPr>
      <xdr:spPr>
        <a:xfrm>
          <a:off x="1968500" y="98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145447</xdr:rowOff>
    </xdr:from>
    <xdr:ext cx="534377" cy="259045"/>
    <xdr:sp macro="" textlink="">
      <xdr:nvSpPr>
        <xdr:cNvPr id="142" name="テキスト ボックス 141"/>
        <xdr:cNvSpPr txBox="1"/>
      </xdr:nvSpPr>
      <xdr:spPr>
        <a:xfrm>
          <a:off x="1752111" y="99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64539</xdr:rowOff>
    </xdr:from>
    <xdr:to>
      <xdr:col>1</xdr:col>
      <xdr:colOff>485775</xdr:colOff>
      <xdr:row>57</xdr:row>
      <xdr:rowOff>166139</xdr:rowOff>
    </xdr:to>
    <xdr:sp macro="" textlink="">
      <xdr:nvSpPr>
        <xdr:cNvPr id="143" name="円/楕円 142"/>
        <xdr:cNvSpPr/>
      </xdr:nvSpPr>
      <xdr:spPr>
        <a:xfrm>
          <a:off x="1079500" y="983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157266</xdr:rowOff>
    </xdr:from>
    <xdr:ext cx="534377" cy="259045"/>
    <xdr:sp macro="" textlink="">
      <xdr:nvSpPr>
        <xdr:cNvPr id="144" name="テキスト ボックス 143"/>
        <xdr:cNvSpPr txBox="1"/>
      </xdr:nvSpPr>
      <xdr:spPr>
        <a:xfrm>
          <a:off x="863111" y="99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103543</xdr:rowOff>
    </xdr:from>
    <xdr:to>
      <xdr:col>6</xdr:col>
      <xdr:colOff>511175</xdr:colOff>
      <xdr:row>76</xdr:row>
      <xdr:rowOff>153632</xdr:rowOff>
    </xdr:to>
    <xdr:cxnSp macro="">
      <xdr:nvCxnSpPr>
        <xdr:cNvPr id="174" name="直線コネクタ 173"/>
        <xdr:cNvCxnSpPr/>
      </xdr:nvCxnSpPr>
      <xdr:spPr>
        <a:xfrm flipV="1">
          <a:off x="3797300" y="13133743"/>
          <a:ext cx="838200" cy="5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153632</xdr:rowOff>
    </xdr:from>
    <xdr:to>
      <xdr:col>5</xdr:col>
      <xdr:colOff>358775</xdr:colOff>
      <xdr:row>77</xdr:row>
      <xdr:rowOff>54927</xdr:rowOff>
    </xdr:to>
    <xdr:cxnSp macro="">
      <xdr:nvCxnSpPr>
        <xdr:cNvPr id="177" name="直線コネクタ 176"/>
        <xdr:cNvCxnSpPr/>
      </xdr:nvCxnSpPr>
      <xdr:spPr>
        <a:xfrm flipV="1">
          <a:off x="2908300" y="13183832"/>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54927</xdr:rowOff>
    </xdr:from>
    <xdr:to>
      <xdr:col>4</xdr:col>
      <xdr:colOff>155575</xdr:colOff>
      <xdr:row>77</xdr:row>
      <xdr:rowOff>149910</xdr:rowOff>
    </xdr:to>
    <xdr:cxnSp macro="">
      <xdr:nvCxnSpPr>
        <xdr:cNvPr id="180" name="直線コネクタ 179"/>
        <xdr:cNvCxnSpPr/>
      </xdr:nvCxnSpPr>
      <xdr:spPr>
        <a:xfrm flipV="1">
          <a:off x="2019300" y="13256577"/>
          <a:ext cx="8890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149910</xdr:rowOff>
    </xdr:from>
    <xdr:to>
      <xdr:col>2</xdr:col>
      <xdr:colOff>638175</xdr:colOff>
      <xdr:row>77</xdr:row>
      <xdr:rowOff>166255</xdr:rowOff>
    </xdr:to>
    <xdr:cxnSp macro="">
      <xdr:nvCxnSpPr>
        <xdr:cNvPr id="183" name="直線コネクタ 182"/>
        <xdr:cNvCxnSpPr/>
      </xdr:nvCxnSpPr>
      <xdr:spPr>
        <a:xfrm flipV="1">
          <a:off x="1130300" y="13351560"/>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52743</xdr:rowOff>
    </xdr:from>
    <xdr:to>
      <xdr:col>6</xdr:col>
      <xdr:colOff>561975</xdr:colOff>
      <xdr:row>76</xdr:row>
      <xdr:rowOff>154343</xdr:rowOff>
    </xdr:to>
    <xdr:sp macro="" textlink="">
      <xdr:nvSpPr>
        <xdr:cNvPr id="193" name="円/楕円 192"/>
        <xdr:cNvSpPr/>
      </xdr:nvSpPr>
      <xdr:spPr>
        <a:xfrm>
          <a:off x="4584700" y="130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31170</xdr:rowOff>
    </xdr:from>
    <xdr:ext cx="599010" cy="259045"/>
    <xdr:sp macro="" textlink="">
      <xdr:nvSpPr>
        <xdr:cNvPr id="194" name="民生費該当値テキスト"/>
        <xdr:cNvSpPr txBox="1"/>
      </xdr:nvSpPr>
      <xdr:spPr>
        <a:xfrm>
          <a:off x="4686300" y="1306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125,847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102832</xdr:rowOff>
    </xdr:from>
    <xdr:to>
      <xdr:col>5</xdr:col>
      <xdr:colOff>409575</xdr:colOff>
      <xdr:row>77</xdr:row>
      <xdr:rowOff>32982</xdr:rowOff>
    </xdr:to>
    <xdr:sp macro="" textlink="">
      <xdr:nvSpPr>
        <xdr:cNvPr id="195" name="円/楕円 194"/>
        <xdr:cNvSpPr/>
      </xdr:nvSpPr>
      <xdr:spPr>
        <a:xfrm>
          <a:off x="3746500" y="131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24109</xdr:rowOff>
    </xdr:from>
    <xdr:ext cx="599010" cy="259045"/>
    <xdr:sp macro="" textlink="">
      <xdr:nvSpPr>
        <xdr:cNvPr id="196" name="テキスト ボックス 195"/>
        <xdr:cNvSpPr txBox="1"/>
      </xdr:nvSpPr>
      <xdr:spPr>
        <a:xfrm>
          <a:off x="3497794" y="1322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121,903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4127</xdr:rowOff>
    </xdr:from>
    <xdr:to>
      <xdr:col>4</xdr:col>
      <xdr:colOff>206375</xdr:colOff>
      <xdr:row>77</xdr:row>
      <xdr:rowOff>105727</xdr:rowOff>
    </xdr:to>
    <xdr:sp macro="" textlink="">
      <xdr:nvSpPr>
        <xdr:cNvPr id="197" name="円/楕円 196"/>
        <xdr:cNvSpPr/>
      </xdr:nvSpPr>
      <xdr:spPr>
        <a:xfrm>
          <a:off x="2857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96854</xdr:rowOff>
    </xdr:from>
    <xdr:ext cx="599010" cy="259045"/>
    <xdr:sp macro="" textlink="">
      <xdr:nvSpPr>
        <xdr:cNvPr id="198" name="テキスト ボックス 197"/>
        <xdr:cNvSpPr txBox="1"/>
      </xdr:nvSpPr>
      <xdr:spPr>
        <a:xfrm>
          <a:off x="2608794" y="1329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99110</xdr:rowOff>
    </xdr:from>
    <xdr:to>
      <xdr:col>3</xdr:col>
      <xdr:colOff>3175</xdr:colOff>
      <xdr:row>78</xdr:row>
      <xdr:rowOff>29260</xdr:rowOff>
    </xdr:to>
    <xdr:sp macro="" textlink="">
      <xdr:nvSpPr>
        <xdr:cNvPr id="199" name="円/楕円 198"/>
        <xdr:cNvSpPr/>
      </xdr:nvSpPr>
      <xdr:spPr>
        <a:xfrm>
          <a:off x="1968500" y="133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20387</xdr:rowOff>
    </xdr:from>
    <xdr:ext cx="599010" cy="259045"/>
    <xdr:sp macro="" textlink="">
      <xdr:nvSpPr>
        <xdr:cNvPr id="200" name="テキスト ボックス 199"/>
        <xdr:cNvSpPr txBox="1"/>
      </xdr:nvSpPr>
      <xdr:spPr>
        <a:xfrm>
          <a:off x="1719794" y="1339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115455</xdr:rowOff>
    </xdr:from>
    <xdr:to>
      <xdr:col>1</xdr:col>
      <xdr:colOff>485775</xdr:colOff>
      <xdr:row>78</xdr:row>
      <xdr:rowOff>45605</xdr:rowOff>
    </xdr:to>
    <xdr:sp macro="" textlink="">
      <xdr:nvSpPr>
        <xdr:cNvPr id="201" name="円/楕円 200"/>
        <xdr:cNvSpPr/>
      </xdr:nvSpPr>
      <xdr:spPr>
        <a:xfrm>
          <a:off x="1079500" y="133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36732</xdr:rowOff>
    </xdr:from>
    <xdr:ext cx="599010" cy="259045"/>
    <xdr:sp macro="" textlink="">
      <xdr:nvSpPr>
        <xdr:cNvPr id="202" name="テキスト ボックス 201"/>
        <xdr:cNvSpPr txBox="1"/>
      </xdr:nvSpPr>
      <xdr:spPr>
        <a:xfrm>
          <a:off x="830794" y="1340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62148</xdr:rowOff>
    </xdr:from>
    <xdr:to>
      <xdr:col>6</xdr:col>
      <xdr:colOff>511175</xdr:colOff>
      <xdr:row>97</xdr:row>
      <xdr:rowOff>87540</xdr:rowOff>
    </xdr:to>
    <xdr:cxnSp macro="">
      <xdr:nvCxnSpPr>
        <xdr:cNvPr id="232" name="直線コネクタ 231"/>
        <xdr:cNvCxnSpPr/>
      </xdr:nvCxnSpPr>
      <xdr:spPr>
        <a:xfrm flipV="1">
          <a:off x="3797300" y="16692798"/>
          <a:ext cx="8382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50888</xdr:rowOff>
    </xdr:from>
    <xdr:to>
      <xdr:col>5</xdr:col>
      <xdr:colOff>358775</xdr:colOff>
      <xdr:row>97</xdr:row>
      <xdr:rowOff>87540</xdr:rowOff>
    </xdr:to>
    <xdr:cxnSp macro="">
      <xdr:nvCxnSpPr>
        <xdr:cNvPr id="235" name="直線コネクタ 234"/>
        <xdr:cNvCxnSpPr/>
      </xdr:nvCxnSpPr>
      <xdr:spPr>
        <a:xfrm>
          <a:off x="2908300" y="16681538"/>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50888</xdr:rowOff>
    </xdr:from>
    <xdr:to>
      <xdr:col>4</xdr:col>
      <xdr:colOff>155575</xdr:colOff>
      <xdr:row>97</xdr:row>
      <xdr:rowOff>89751</xdr:rowOff>
    </xdr:to>
    <xdr:cxnSp macro="">
      <xdr:nvCxnSpPr>
        <xdr:cNvPr id="238" name="直線コネクタ 237"/>
        <xdr:cNvCxnSpPr/>
      </xdr:nvCxnSpPr>
      <xdr:spPr>
        <a:xfrm flipV="1">
          <a:off x="2019300" y="16681538"/>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89751</xdr:rowOff>
    </xdr:from>
    <xdr:to>
      <xdr:col>2</xdr:col>
      <xdr:colOff>638175</xdr:colOff>
      <xdr:row>97</xdr:row>
      <xdr:rowOff>95066</xdr:rowOff>
    </xdr:to>
    <xdr:cxnSp macro="">
      <xdr:nvCxnSpPr>
        <xdr:cNvPr id="241" name="直線コネクタ 240"/>
        <xdr:cNvCxnSpPr/>
      </xdr:nvCxnSpPr>
      <xdr:spPr>
        <a:xfrm flipV="1">
          <a:off x="1130300" y="16720401"/>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11348</xdr:rowOff>
    </xdr:from>
    <xdr:to>
      <xdr:col>6</xdr:col>
      <xdr:colOff>561975</xdr:colOff>
      <xdr:row>97</xdr:row>
      <xdr:rowOff>112948</xdr:rowOff>
    </xdr:to>
    <xdr:sp macro="" textlink="">
      <xdr:nvSpPr>
        <xdr:cNvPr id="251" name="円/楕円 250"/>
        <xdr:cNvSpPr/>
      </xdr:nvSpPr>
      <xdr:spPr>
        <a:xfrm>
          <a:off x="4584700" y="166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34225</xdr:rowOff>
    </xdr:from>
    <xdr:ext cx="534377" cy="259045"/>
    <xdr:sp macro="" textlink="">
      <xdr:nvSpPr>
        <xdr:cNvPr id="252" name="衛生費該当値テキスト"/>
        <xdr:cNvSpPr txBox="1"/>
      </xdr:nvSpPr>
      <xdr:spPr>
        <a:xfrm>
          <a:off x="4686300" y="1649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36740</xdr:rowOff>
    </xdr:from>
    <xdr:to>
      <xdr:col>5</xdr:col>
      <xdr:colOff>409575</xdr:colOff>
      <xdr:row>97</xdr:row>
      <xdr:rowOff>138340</xdr:rowOff>
    </xdr:to>
    <xdr:sp macro="" textlink="">
      <xdr:nvSpPr>
        <xdr:cNvPr id="253" name="円/楕円 252"/>
        <xdr:cNvSpPr/>
      </xdr:nvSpPr>
      <xdr:spPr>
        <a:xfrm>
          <a:off x="3746500" y="166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154867</xdr:rowOff>
    </xdr:from>
    <xdr:ext cx="534377" cy="259045"/>
    <xdr:sp macro="" textlink="">
      <xdr:nvSpPr>
        <xdr:cNvPr id="254" name="テキスト ボックス 253"/>
        <xdr:cNvSpPr txBox="1"/>
      </xdr:nvSpPr>
      <xdr:spPr>
        <a:xfrm>
          <a:off x="3530111" y="164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xdr:rowOff>
    </xdr:from>
    <xdr:to>
      <xdr:col>4</xdr:col>
      <xdr:colOff>206375</xdr:colOff>
      <xdr:row>97</xdr:row>
      <xdr:rowOff>101688</xdr:rowOff>
    </xdr:to>
    <xdr:sp macro="" textlink="">
      <xdr:nvSpPr>
        <xdr:cNvPr id="255" name="円/楕円 254"/>
        <xdr:cNvSpPr/>
      </xdr:nvSpPr>
      <xdr:spPr>
        <a:xfrm>
          <a:off x="2857500" y="166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118215</xdr:rowOff>
    </xdr:from>
    <xdr:ext cx="534377" cy="259045"/>
    <xdr:sp macro="" textlink="">
      <xdr:nvSpPr>
        <xdr:cNvPr id="256" name="テキスト ボックス 255"/>
        <xdr:cNvSpPr txBox="1"/>
      </xdr:nvSpPr>
      <xdr:spPr>
        <a:xfrm>
          <a:off x="2641111" y="1640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38951</xdr:rowOff>
    </xdr:from>
    <xdr:to>
      <xdr:col>3</xdr:col>
      <xdr:colOff>3175</xdr:colOff>
      <xdr:row>97</xdr:row>
      <xdr:rowOff>140551</xdr:rowOff>
    </xdr:to>
    <xdr:sp macro="" textlink="">
      <xdr:nvSpPr>
        <xdr:cNvPr id="257" name="円/楕円 256"/>
        <xdr:cNvSpPr/>
      </xdr:nvSpPr>
      <xdr:spPr>
        <a:xfrm>
          <a:off x="1968500" y="166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131678</xdr:rowOff>
    </xdr:from>
    <xdr:ext cx="534377" cy="259045"/>
    <xdr:sp macro="" textlink="">
      <xdr:nvSpPr>
        <xdr:cNvPr id="258" name="テキスト ボックス 257"/>
        <xdr:cNvSpPr txBox="1"/>
      </xdr:nvSpPr>
      <xdr:spPr>
        <a:xfrm>
          <a:off x="1752111" y="1676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44266</xdr:rowOff>
    </xdr:from>
    <xdr:to>
      <xdr:col>1</xdr:col>
      <xdr:colOff>485775</xdr:colOff>
      <xdr:row>97</xdr:row>
      <xdr:rowOff>145866</xdr:rowOff>
    </xdr:to>
    <xdr:sp macro="" textlink="">
      <xdr:nvSpPr>
        <xdr:cNvPr id="259" name="円/楕円 258"/>
        <xdr:cNvSpPr/>
      </xdr:nvSpPr>
      <xdr:spPr>
        <a:xfrm>
          <a:off x="1079500" y="166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136993</xdr:rowOff>
    </xdr:from>
    <xdr:ext cx="534377" cy="259045"/>
    <xdr:sp macro="" textlink="">
      <xdr:nvSpPr>
        <xdr:cNvPr id="260" name="テキスト ボックス 259"/>
        <xdr:cNvSpPr txBox="1"/>
      </xdr:nvSpPr>
      <xdr:spPr>
        <a:xfrm>
          <a:off x="863111" y="1676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150368</xdr:rowOff>
    </xdr:from>
    <xdr:to>
      <xdr:col>12</xdr:col>
      <xdr:colOff>511175</xdr:colOff>
      <xdr:row>39</xdr:row>
      <xdr:rowOff>44450</xdr:rowOff>
    </xdr:to>
    <xdr:cxnSp macro="">
      <xdr:nvCxnSpPr>
        <xdr:cNvPr id="295" name="直線コネクタ 294"/>
        <xdr:cNvCxnSpPr/>
      </xdr:nvCxnSpPr>
      <xdr:spPr>
        <a:xfrm>
          <a:off x="7861300" y="666546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102362</xdr:rowOff>
    </xdr:from>
    <xdr:to>
      <xdr:col>11</xdr:col>
      <xdr:colOff>307975</xdr:colOff>
      <xdr:row>38</xdr:row>
      <xdr:rowOff>150368</xdr:rowOff>
    </xdr:to>
    <xdr:cxnSp macro="">
      <xdr:nvCxnSpPr>
        <xdr:cNvPr id="298" name="直線コネクタ 297"/>
        <xdr:cNvCxnSpPr/>
      </xdr:nvCxnSpPr>
      <xdr:spPr>
        <a:xfrm>
          <a:off x="6972300" y="66174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0" name="円/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1" name="テキスト ボックス 310"/>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2" name="円/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3" name="テキスト ボックス 312"/>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99568</xdr:rowOff>
    </xdr:from>
    <xdr:to>
      <xdr:col>11</xdr:col>
      <xdr:colOff>358775</xdr:colOff>
      <xdr:row>39</xdr:row>
      <xdr:rowOff>29718</xdr:rowOff>
    </xdr:to>
    <xdr:sp macro="" textlink="">
      <xdr:nvSpPr>
        <xdr:cNvPr id="314" name="円/楕円 313"/>
        <xdr:cNvSpPr/>
      </xdr:nvSpPr>
      <xdr:spPr>
        <a:xfrm>
          <a:off x="7810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20845</xdr:rowOff>
    </xdr:from>
    <xdr:ext cx="378565" cy="259045"/>
    <xdr:sp macro="" textlink="">
      <xdr:nvSpPr>
        <xdr:cNvPr id="315" name="テキスト ボックス 314"/>
        <xdr:cNvSpPr txBox="1"/>
      </xdr:nvSpPr>
      <xdr:spPr>
        <a:xfrm>
          <a:off x="7672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51562</xdr:rowOff>
    </xdr:from>
    <xdr:to>
      <xdr:col>10</xdr:col>
      <xdr:colOff>155575</xdr:colOff>
      <xdr:row>38</xdr:row>
      <xdr:rowOff>153162</xdr:rowOff>
    </xdr:to>
    <xdr:sp macro="" textlink="">
      <xdr:nvSpPr>
        <xdr:cNvPr id="316" name="円/楕円 315"/>
        <xdr:cNvSpPr/>
      </xdr:nvSpPr>
      <xdr:spPr>
        <a:xfrm>
          <a:off x="6921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144289</xdr:rowOff>
    </xdr:from>
    <xdr:ext cx="378565" cy="259045"/>
    <xdr:sp macro="" textlink="">
      <xdr:nvSpPr>
        <xdr:cNvPr id="317" name="テキスト ボックス 316"/>
        <xdr:cNvSpPr txBox="1"/>
      </xdr:nvSpPr>
      <xdr:spPr>
        <a:xfrm>
          <a:off x="6783017" y="6659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63347</xdr:rowOff>
    </xdr:from>
    <xdr:to>
      <xdr:col>15</xdr:col>
      <xdr:colOff>180975</xdr:colOff>
      <xdr:row>58</xdr:row>
      <xdr:rowOff>73063</xdr:rowOff>
    </xdr:to>
    <xdr:cxnSp macro="">
      <xdr:nvCxnSpPr>
        <xdr:cNvPr id="344" name="直線コネクタ 343"/>
        <xdr:cNvCxnSpPr/>
      </xdr:nvCxnSpPr>
      <xdr:spPr>
        <a:xfrm>
          <a:off x="9639300" y="10007447"/>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27343</xdr:rowOff>
    </xdr:from>
    <xdr:to>
      <xdr:col>14</xdr:col>
      <xdr:colOff>28575</xdr:colOff>
      <xdr:row>58</xdr:row>
      <xdr:rowOff>63347</xdr:rowOff>
    </xdr:to>
    <xdr:cxnSp macro="">
      <xdr:nvCxnSpPr>
        <xdr:cNvPr id="347" name="直線コネクタ 346"/>
        <xdr:cNvCxnSpPr/>
      </xdr:nvCxnSpPr>
      <xdr:spPr>
        <a:xfrm>
          <a:off x="8750300" y="9971443"/>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27343</xdr:rowOff>
    </xdr:from>
    <xdr:to>
      <xdr:col>12</xdr:col>
      <xdr:colOff>511175</xdr:colOff>
      <xdr:row>58</xdr:row>
      <xdr:rowOff>32235</xdr:rowOff>
    </xdr:to>
    <xdr:cxnSp macro="">
      <xdr:nvCxnSpPr>
        <xdr:cNvPr id="350" name="直線コネクタ 349"/>
        <xdr:cNvCxnSpPr/>
      </xdr:nvCxnSpPr>
      <xdr:spPr>
        <a:xfrm flipV="1">
          <a:off x="7861300" y="9971443"/>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18131</xdr:rowOff>
    </xdr:from>
    <xdr:to>
      <xdr:col>11</xdr:col>
      <xdr:colOff>307975</xdr:colOff>
      <xdr:row>58</xdr:row>
      <xdr:rowOff>32235</xdr:rowOff>
    </xdr:to>
    <xdr:cxnSp macro="">
      <xdr:nvCxnSpPr>
        <xdr:cNvPr id="353" name="直線コネクタ 352"/>
        <xdr:cNvCxnSpPr/>
      </xdr:nvCxnSpPr>
      <xdr:spPr>
        <a:xfrm>
          <a:off x="6972300" y="9962231"/>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22263</xdr:rowOff>
    </xdr:from>
    <xdr:to>
      <xdr:col>15</xdr:col>
      <xdr:colOff>231775</xdr:colOff>
      <xdr:row>58</xdr:row>
      <xdr:rowOff>123863</xdr:rowOff>
    </xdr:to>
    <xdr:sp macro="" textlink="">
      <xdr:nvSpPr>
        <xdr:cNvPr id="363" name="円/楕円 362"/>
        <xdr:cNvSpPr/>
      </xdr:nvSpPr>
      <xdr:spPr>
        <a:xfrm>
          <a:off x="10426700" y="99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108640</xdr:rowOff>
    </xdr:from>
    <xdr:ext cx="469744" cy="259045"/>
    <xdr:sp macro="" textlink="">
      <xdr:nvSpPr>
        <xdr:cNvPr id="364" name="農林水産業費該当値テキスト"/>
        <xdr:cNvSpPr txBox="1"/>
      </xdr:nvSpPr>
      <xdr:spPr>
        <a:xfrm>
          <a:off x="10528300" y="988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12547</xdr:rowOff>
    </xdr:from>
    <xdr:to>
      <xdr:col>14</xdr:col>
      <xdr:colOff>79375</xdr:colOff>
      <xdr:row>58</xdr:row>
      <xdr:rowOff>114147</xdr:rowOff>
    </xdr:to>
    <xdr:sp macro="" textlink="">
      <xdr:nvSpPr>
        <xdr:cNvPr id="365" name="円/楕円 364"/>
        <xdr:cNvSpPr/>
      </xdr:nvSpPr>
      <xdr:spPr>
        <a:xfrm>
          <a:off x="9588500" y="99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105274</xdr:rowOff>
    </xdr:from>
    <xdr:ext cx="469744" cy="259045"/>
    <xdr:sp macro="" textlink="">
      <xdr:nvSpPr>
        <xdr:cNvPr id="366" name="テキスト ボックス 365"/>
        <xdr:cNvSpPr txBox="1"/>
      </xdr:nvSpPr>
      <xdr:spPr>
        <a:xfrm>
          <a:off x="9404427" y="100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147993</xdr:rowOff>
    </xdr:from>
    <xdr:to>
      <xdr:col>12</xdr:col>
      <xdr:colOff>561975</xdr:colOff>
      <xdr:row>58</xdr:row>
      <xdr:rowOff>78143</xdr:rowOff>
    </xdr:to>
    <xdr:sp macro="" textlink="">
      <xdr:nvSpPr>
        <xdr:cNvPr id="367" name="円/楕円 366"/>
        <xdr:cNvSpPr/>
      </xdr:nvSpPr>
      <xdr:spPr>
        <a:xfrm>
          <a:off x="8699500" y="99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69270</xdr:rowOff>
    </xdr:from>
    <xdr:ext cx="469744" cy="259045"/>
    <xdr:sp macro="" textlink="">
      <xdr:nvSpPr>
        <xdr:cNvPr id="368" name="テキスト ボックス 367"/>
        <xdr:cNvSpPr txBox="1"/>
      </xdr:nvSpPr>
      <xdr:spPr>
        <a:xfrm>
          <a:off x="8515427" y="1001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152885</xdr:rowOff>
    </xdr:from>
    <xdr:to>
      <xdr:col>11</xdr:col>
      <xdr:colOff>358775</xdr:colOff>
      <xdr:row>58</xdr:row>
      <xdr:rowOff>83035</xdr:rowOff>
    </xdr:to>
    <xdr:sp macro="" textlink="">
      <xdr:nvSpPr>
        <xdr:cNvPr id="369" name="円/楕円 368"/>
        <xdr:cNvSpPr/>
      </xdr:nvSpPr>
      <xdr:spPr>
        <a:xfrm>
          <a:off x="7810500" y="99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74162</xdr:rowOff>
    </xdr:from>
    <xdr:ext cx="469744" cy="259045"/>
    <xdr:sp macro="" textlink="">
      <xdr:nvSpPr>
        <xdr:cNvPr id="370" name="テキスト ボックス 369"/>
        <xdr:cNvSpPr txBox="1"/>
      </xdr:nvSpPr>
      <xdr:spPr>
        <a:xfrm>
          <a:off x="7626427" y="1001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138781</xdr:rowOff>
    </xdr:from>
    <xdr:to>
      <xdr:col>10</xdr:col>
      <xdr:colOff>155575</xdr:colOff>
      <xdr:row>58</xdr:row>
      <xdr:rowOff>68931</xdr:rowOff>
    </xdr:to>
    <xdr:sp macro="" textlink="">
      <xdr:nvSpPr>
        <xdr:cNvPr id="371" name="円/楕円 370"/>
        <xdr:cNvSpPr/>
      </xdr:nvSpPr>
      <xdr:spPr>
        <a:xfrm>
          <a:off x="6921500" y="99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60058</xdr:rowOff>
    </xdr:from>
    <xdr:ext cx="469744" cy="259045"/>
    <xdr:sp macro="" textlink="">
      <xdr:nvSpPr>
        <xdr:cNvPr id="372" name="テキスト ボックス 371"/>
        <xdr:cNvSpPr txBox="1"/>
      </xdr:nvSpPr>
      <xdr:spPr>
        <a:xfrm>
          <a:off x="6737427" y="1000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41060</xdr:rowOff>
    </xdr:from>
    <xdr:to>
      <xdr:col>15</xdr:col>
      <xdr:colOff>180975</xdr:colOff>
      <xdr:row>78</xdr:row>
      <xdr:rowOff>113945</xdr:rowOff>
    </xdr:to>
    <xdr:cxnSp macro="">
      <xdr:nvCxnSpPr>
        <xdr:cNvPr id="401" name="直線コネクタ 400"/>
        <xdr:cNvCxnSpPr/>
      </xdr:nvCxnSpPr>
      <xdr:spPr>
        <a:xfrm>
          <a:off x="9639300" y="13242710"/>
          <a:ext cx="838200" cy="2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41060</xdr:rowOff>
    </xdr:from>
    <xdr:to>
      <xdr:col>14</xdr:col>
      <xdr:colOff>28575</xdr:colOff>
      <xdr:row>78</xdr:row>
      <xdr:rowOff>101828</xdr:rowOff>
    </xdr:to>
    <xdr:cxnSp macro="">
      <xdr:nvCxnSpPr>
        <xdr:cNvPr id="404" name="直線コネクタ 403"/>
        <xdr:cNvCxnSpPr/>
      </xdr:nvCxnSpPr>
      <xdr:spPr>
        <a:xfrm flipV="1">
          <a:off x="8750300" y="13242710"/>
          <a:ext cx="889000" cy="2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101828</xdr:rowOff>
    </xdr:from>
    <xdr:to>
      <xdr:col>12</xdr:col>
      <xdr:colOff>511175</xdr:colOff>
      <xdr:row>79</xdr:row>
      <xdr:rowOff>7341</xdr:rowOff>
    </xdr:to>
    <xdr:cxnSp macro="">
      <xdr:nvCxnSpPr>
        <xdr:cNvPr id="407" name="直線コネクタ 406"/>
        <xdr:cNvCxnSpPr/>
      </xdr:nvCxnSpPr>
      <xdr:spPr>
        <a:xfrm flipV="1">
          <a:off x="7861300" y="13474928"/>
          <a:ext cx="889000" cy="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7341</xdr:rowOff>
    </xdr:from>
    <xdr:to>
      <xdr:col>11</xdr:col>
      <xdr:colOff>307975</xdr:colOff>
      <xdr:row>79</xdr:row>
      <xdr:rowOff>13399</xdr:rowOff>
    </xdr:to>
    <xdr:cxnSp macro="">
      <xdr:nvCxnSpPr>
        <xdr:cNvPr id="410" name="直線コネクタ 409"/>
        <xdr:cNvCxnSpPr/>
      </xdr:nvCxnSpPr>
      <xdr:spPr>
        <a:xfrm flipV="1">
          <a:off x="6972300" y="1355189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63145</xdr:rowOff>
    </xdr:from>
    <xdr:to>
      <xdr:col>15</xdr:col>
      <xdr:colOff>231775</xdr:colOff>
      <xdr:row>78</xdr:row>
      <xdr:rowOff>164745</xdr:rowOff>
    </xdr:to>
    <xdr:sp macro="" textlink="">
      <xdr:nvSpPr>
        <xdr:cNvPr id="420" name="円/楕円 419"/>
        <xdr:cNvSpPr/>
      </xdr:nvSpPr>
      <xdr:spPr>
        <a:xfrm>
          <a:off x="10426700" y="134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149522</xdr:rowOff>
    </xdr:from>
    <xdr:ext cx="469744" cy="259045"/>
    <xdr:sp macro="" textlink="">
      <xdr:nvSpPr>
        <xdr:cNvPr id="421" name="商工費該当値テキスト"/>
        <xdr:cNvSpPr txBox="1"/>
      </xdr:nvSpPr>
      <xdr:spPr>
        <a:xfrm>
          <a:off x="10528300" y="1335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161710</xdr:rowOff>
    </xdr:from>
    <xdr:to>
      <xdr:col>14</xdr:col>
      <xdr:colOff>79375</xdr:colOff>
      <xdr:row>77</xdr:row>
      <xdr:rowOff>91860</xdr:rowOff>
    </xdr:to>
    <xdr:sp macro="" textlink="">
      <xdr:nvSpPr>
        <xdr:cNvPr id="422" name="円/楕円 421"/>
        <xdr:cNvSpPr/>
      </xdr:nvSpPr>
      <xdr:spPr>
        <a:xfrm>
          <a:off x="9588500" y="131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108386</xdr:rowOff>
    </xdr:from>
    <xdr:ext cx="469744" cy="259045"/>
    <xdr:sp macro="" textlink="">
      <xdr:nvSpPr>
        <xdr:cNvPr id="423" name="テキスト ボックス 422"/>
        <xdr:cNvSpPr txBox="1"/>
      </xdr:nvSpPr>
      <xdr:spPr>
        <a:xfrm>
          <a:off x="9404427" y="12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51028</xdr:rowOff>
    </xdr:from>
    <xdr:to>
      <xdr:col>12</xdr:col>
      <xdr:colOff>561975</xdr:colOff>
      <xdr:row>78</xdr:row>
      <xdr:rowOff>152628</xdr:rowOff>
    </xdr:to>
    <xdr:sp macro="" textlink="">
      <xdr:nvSpPr>
        <xdr:cNvPr id="424" name="円/楕円 423"/>
        <xdr:cNvSpPr/>
      </xdr:nvSpPr>
      <xdr:spPr>
        <a:xfrm>
          <a:off x="8699500" y="134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143755</xdr:rowOff>
    </xdr:from>
    <xdr:ext cx="469744" cy="259045"/>
    <xdr:sp macro="" textlink="">
      <xdr:nvSpPr>
        <xdr:cNvPr id="425" name="テキスト ボックス 424"/>
        <xdr:cNvSpPr txBox="1"/>
      </xdr:nvSpPr>
      <xdr:spPr>
        <a:xfrm>
          <a:off x="8515427" y="1351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127991</xdr:rowOff>
    </xdr:from>
    <xdr:to>
      <xdr:col>11</xdr:col>
      <xdr:colOff>358775</xdr:colOff>
      <xdr:row>79</xdr:row>
      <xdr:rowOff>58141</xdr:rowOff>
    </xdr:to>
    <xdr:sp macro="" textlink="">
      <xdr:nvSpPr>
        <xdr:cNvPr id="426" name="円/楕円 425"/>
        <xdr:cNvSpPr/>
      </xdr:nvSpPr>
      <xdr:spPr>
        <a:xfrm>
          <a:off x="7810500" y="135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49268</xdr:rowOff>
    </xdr:from>
    <xdr:ext cx="378565" cy="259045"/>
    <xdr:sp macro="" textlink="">
      <xdr:nvSpPr>
        <xdr:cNvPr id="427" name="テキスト ボックス 426"/>
        <xdr:cNvSpPr txBox="1"/>
      </xdr:nvSpPr>
      <xdr:spPr>
        <a:xfrm>
          <a:off x="767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134049</xdr:rowOff>
    </xdr:from>
    <xdr:to>
      <xdr:col>10</xdr:col>
      <xdr:colOff>155575</xdr:colOff>
      <xdr:row>79</xdr:row>
      <xdr:rowOff>64199</xdr:rowOff>
    </xdr:to>
    <xdr:sp macro="" textlink="">
      <xdr:nvSpPr>
        <xdr:cNvPr id="428" name="円/楕円 427"/>
        <xdr:cNvSpPr/>
      </xdr:nvSpPr>
      <xdr:spPr>
        <a:xfrm>
          <a:off x="6921500" y="135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55326</xdr:rowOff>
    </xdr:from>
    <xdr:ext cx="378565" cy="259045"/>
    <xdr:sp macro="" textlink="">
      <xdr:nvSpPr>
        <xdr:cNvPr id="429" name="テキスト ボックス 428"/>
        <xdr:cNvSpPr txBox="1"/>
      </xdr:nvSpPr>
      <xdr:spPr>
        <a:xfrm>
          <a:off x="6783017" y="13599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155350</xdr:rowOff>
    </xdr:from>
    <xdr:to>
      <xdr:col>15</xdr:col>
      <xdr:colOff>180975</xdr:colOff>
      <xdr:row>98</xdr:row>
      <xdr:rowOff>1901</xdr:rowOff>
    </xdr:to>
    <xdr:cxnSp macro="">
      <xdr:nvCxnSpPr>
        <xdr:cNvPr id="456" name="直線コネクタ 455"/>
        <xdr:cNvCxnSpPr/>
      </xdr:nvCxnSpPr>
      <xdr:spPr>
        <a:xfrm>
          <a:off x="9639300" y="16786000"/>
          <a:ext cx="838200" cy="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155350</xdr:rowOff>
    </xdr:from>
    <xdr:to>
      <xdr:col>14</xdr:col>
      <xdr:colOff>28575</xdr:colOff>
      <xdr:row>97</xdr:row>
      <xdr:rowOff>165015</xdr:rowOff>
    </xdr:to>
    <xdr:cxnSp macro="">
      <xdr:nvCxnSpPr>
        <xdr:cNvPr id="459" name="直線コネクタ 458"/>
        <xdr:cNvCxnSpPr/>
      </xdr:nvCxnSpPr>
      <xdr:spPr>
        <a:xfrm flipV="1">
          <a:off x="8750300" y="16786000"/>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165015</xdr:rowOff>
    </xdr:from>
    <xdr:to>
      <xdr:col>12</xdr:col>
      <xdr:colOff>511175</xdr:colOff>
      <xdr:row>97</xdr:row>
      <xdr:rowOff>167022</xdr:rowOff>
    </xdr:to>
    <xdr:cxnSp macro="">
      <xdr:nvCxnSpPr>
        <xdr:cNvPr id="462" name="直線コネクタ 461"/>
        <xdr:cNvCxnSpPr/>
      </xdr:nvCxnSpPr>
      <xdr:spPr>
        <a:xfrm flipV="1">
          <a:off x="7861300" y="16795665"/>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167022</xdr:rowOff>
    </xdr:from>
    <xdr:to>
      <xdr:col>11</xdr:col>
      <xdr:colOff>307975</xdr:colOff>
      <xdr:row>98</xdr:row>
      <xdr:rowOff>51688</xdr:rowOff>
    </xdr:to>
    <xdr:cxnSp macro="">
      <xdr:nvCxnSpPr>
        <xdr:cNvPr id="465" name="直線コネクタ 464"/>
        <xdr:cNvCxnSpPr/>
      </xdr:nvCxnSpPr>
      <xdr:spPr>
        <a:xfrm flipV="1">
          <a:off x="6972300" y="16797672"/>
          <a:ext cx="889000" cy="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122551</xdr:rowOff>
    </xdr:from>
    <xdr:to>
      <xdr:col>15</xdr:col>
      <xdr:colOff>231775</xdr:colOff>
      <xdr:row>98</xdr:row>
      <xdr:rowOff>52701</xdr:rowOff>
    </xdr:to>
    <xdr:sp macro="" textlink="">
      <xdr:nvSpPr>
        <xdr:cNvPr id="475" name="円/楕円 474"/>
        <xdr:cNvSpPr/>
      </xdr:nvSpPr>
      <xdr:spPr>
        <a:xfrm>
          <a:off x="10426700" y="167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63803</xdr:rowOff>
    </xdr:from>
    <xdr:ext cx="534377" cy="259045"/>
    <xdr:sp macro="" textlink="">
      <xdr:nvSpPr>
        <xdr:cNvPr id="476" name="土木費該当値テキスト"/>
        <xdr:cNvSpPr txBox="1"/>
      </xdr:nvSpPr>
      <xdr:spPr>
        <a:xfrm>
          <a:off x="10528300" y="166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104550</xdr:rowOff>
    </xdr:from>
    <xdr:to>
      <xdr:col>14</xdr:col>
      <xdr:colOff>79375</xdr:colOff>
      <xdr:row>98</xdr:row>
      <xdr:rowOff>34700</xdr:rowOff>
    </xdr:to>
    <xdr:sp macro="" textlink="">
      <xdr:nvSpPr>
        <xdr:cNvPr id="477" name="円/楕円 476"/>
        <xdr:cNvSpPr/>
      </xdr:nvSpPr>
      <xdr:spPr>
        <a:xfrm>
          <a:off x="9588500" y="167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25827</xdr:rowOff>
    </xdr:from>
    <xdr:ext cx="534377" cy="259045"/>
    <xdr:sp macro="" textlink="">
      <xdr:nvSpPr>
        <xdr:cNvPr id="478" name="テキスト ボックス 477"/>
        <xdr:cNvSpPr txBox="1"/>
      </xdr:nvSpPr>
      <xdr:spPr>
        <a:xfrm>
          <a:off x="9372111" y="168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114215</xdr:rowOff>
    </xdr:from>
    <xdr:to>
      <xdr:col>12</xdr:col>
      <xdr:colOff>561975</xdr:colOff>
      <xdr:row>98</xdr:row>
      <xdr:rowOff>44365</xdr:rowOff>
    </xdr:to>
    <xdr:sp macro="" textlink="">
      <xdr:nvSpPr>
        <xdr:cNvPr id="479" name="円/楕円 478"/>
        <xdr:cNvSpPr/>
      </xdr:nvSpPr>
      <xdr:spPr>
        <a:xfrm>
          <a:off x="8699500" y="1674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35492</xdr:rowOff>
    </xdr:from>
    <xdr:ext cx="534377" cy="259045"/>
    <xdr:sp macro="" textlink="">
      <xdr:nvSpPr>
        <xdr:cNvPr id="480" name="テキスト ボックス 479"/>
        <xdr:cNvSpPr txBox="1"/>
      </xdr:nvSpPr>
      <xdr:spPr>
        <a:xfrm>
          <a:off x="8483111" y="168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116222</xdr:rowOff>
    </xdr:from>
    <xdr:to>
      <xdr:col>11</xdr:col>
      <xdr:colOff>358775</xdr:colOff>
      <xdr:row>98</xdr:row>
      <xdr:rowOff>46372</xdr:rowOff>
    </xdr:to>
    <xdr:sp macro="" textlink="">
      <xdr:nvSpPr>
        <xdr:cNvPr id="481" name="円/楕円 480"/>
        <xdr:cNvSpPr/>
      </xdr:nvSpPr>
      <xdr:spPr>
        <a:xfrm>
          <a:off x="7810500" y="167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37499</xdr:rowOff>
    </xdr:from>
    <xdr:ext cx="534377" cy="259045"/>
    <xdr:sp macro="" textlink="">
      <xdr:nvSpPr>
        <xdr:cNvPr id="482" name="テキスト ボックス 481"/>
        <xdr:cNvSpPr txBox="1"/>
      </xdr:nvSpPr>
      <xdr:spPr>
        <a:xfrm>
          <a:off x="7594111" y="168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888</xdr:rowOff>
    </xdr:from>
    <xdr:to>
      <xdr:col>10</xdr:col>
      <xdr:colOff>155575</xdr:colOff>
      <xdr:row>98</xdr:row>
      <xdr:rowOff>102488</xdr:rowOff>
    </xdr:to>
    <xdr:sp macro="" textlink="">
      <xdr:nvSpPr>
        <xdr:cNvPr id="483" name="円/楕円 482"/>
        <xdr:cNvSpPr/>
      </xdr:nvSpPr>
      <xdr:spPr>
        <a:xfrm>
          <a:off x="6921500" y="168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93615</xdr:rowOff>
    </xdr:from>
    <xdr:ext cx="534377" cy="259045"/>
    <xdr:sp macro="" textlink="">
      <xdr:nvSpPr>
        <xdr:cNvPr id="484" name="テキスト ボックス 483"/>
        <xdr:cNvSpPr txBox="1"/>
      </xdr:nvSpPr>
      <xdr:spPr>
        <a:xfrm>
          <a:off x="6705111" y="168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35550</xdr:rowOff>
    </xdr:from>
    <xdr:to>
      <xdr:col>23</xdr:col>
      <xdr:colOff>517525</xdr:colOff>
      <xdr:row>38</xdr:row>
      <xdr:rowOff>38339</xdr:rowOff>
    </xdr:to>
    <xdr:cxnSp macro="">
      <xdr:nvCxnSpPr>
        <xdr:cNvPr id="512" name="直線コネクタ 511"/>
        <xdr:cNvCxnSpPr/>
      </xdr:nvCxnSpPr>
      <xdr:spPr>
        <a:xfrm flipV="1">
          <a:off x="15481300" y="6550650"/>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28921</xdr:rowOff>
    </xdr:from>
    <xdr:to>
      <xdr:col>22</xdr:col>
      <xdr:colOff>365125</xdr:colOff>
      <xdr:row>38</xdr:row>
      <xdr:rowOff>38339</xdr:rowOff>
    </xdr:to>
    <xdr:cxnSp macro="">
      <xdr:nvCxnSpPr>
        <xdr:cNvPr id="515" name="直線コネクタ 514"/>
        <xdr:cNvCxnSpPr/>
      </xdr:nvCxnSpPr>
      <xdr:spPr>
        <a:xfrm>
          <a:off x="14592300" y="6544021"/>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28921</xdr:rowOff>
    </xdr:from>
    <xdr:to>
      <xdr:col>21</xdr:col>
      <xdr:colOff>161925</xdr:colOff>
      <xdr:row>38</xdr:row>
      <xdr:rowOff>45517</xdr:rowOff>
    </xdr:to>
    <xdr:cxnSp macro="">
      <xdr:nvCxnSpPr>
        <xdr:cNvPr id="518" name="直線コネクタ 517"/>
        <xdr:cNvCxnSpPr/>
      </xdr:nvCxnSpPr>
      <xdr:spPr>
        <a:xfrm flipV="1">
          <a:off x="13703300" y="6544021"/>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44922</xdr:rowOff>
    </xdr:from>
    <xdr:to>
      <xdr:col>19</xdr:col>
      <xdr:colOff>644525</xdr:colOff>
      <xdr:row>38</xdr:row>
      <xdr:rowOff>45517</xdr:rowOff>
    </xdr:to>
    <xdr:cxnSp macro="">
      <xdr:nvCxnSpPr>
        <xdr:cNvPr id="521" name="直線コネクタ 520"/>
        <xdr:cNvCxnSpPr/>
      </xdr:nvCxnSpPr>
      <xdr:spPr>
        <a:xfrm>
          <a:off x="12814300" y="6560022"/>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156200</xdr:rowOff>
    </xdr:from>
    <xdr:to>
      <xdr:col>23</xdr:col>
      <xdr:colOff>568325</xdr:colOff>
      <xdr:row>38</xdr:row>
      <xdr:rowOff>86350</xdr:rowOff>
    </xdr:to>
    <xdr:sp macro="" textlink="">
      <xdr:nvSpPr>
        <xdr:cNvPr id="531" name="円/楕円 530"/>
        <xdr:cNvSpPr/>
      </xdr:nvSpPr>
      <xdr:spPr>
        <a:xfrm>
          <a:off x="162687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134627</xdr:rowOff>
    </xdr:from>
    <xdr:ext cx="534377" cy="259045"/>
    <xdr:sp macro="" textlink="">
      <xdr:nvSpPr>
        <xdr:cNvPr id="532" name="消防費該当値テキスト"/>
        <xdr:cNvSpPr txBox="1"/>
      </xdr:nvSpPr>
      <xdr:spPr>
        <a:xfrm>
          <a:off x="16370300" y="647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158989</xdr:rowOff>
    </xdr:from>
    <xdr:to>
      <xdr:col>22</xdr:col>
      <xdr:colOff>415925</xdr:colOff>
      <xdr:row>38</xdr:row>
      <xdr:rowOff>89139</xdr:rowOff>
    </xdr:to>
    <xdr:sp macro="" textlink="">
      <xdr:nvSpPr>
        <xdr:cNvPr id="533" name="円/楕円 532"/>
        <xdr:cNvSpPr/>
      </xdr:nvSpPr>
      <xdr:spPr>
        <a:xfrm>
          <a:off x="15430500" y="6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80266</xdr:rowOff>
    </xdr:from>
    <xdr:ext cx="534377" cy="259045"/>
    <xdr:sp macro="" textlink="">
      <xdr:nvSpPr>
        <xdr:cNvPr id="534" name="テキスト ボックス 533"/>
        <xdr:cNvSpPr txBox="1"/>
      </xdr:nvSpPr>
      <xdr:spPr>
        <a:xfrm>
          <a:off x="15214111" y="659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149570</xdr:rowOff>
    </xdr:from>
    <xdr:to>
      <xdr:col>21</xdr:col>
      <xdr:colOff>212725</xdr:colOff>
      <xdr:row>38</xdr:row>
      <xdr:rowOff>79721</xdr:rowOff>
    </xdr:to>
    <xdr:sp macro="" textlink="">
      <xdr:nvSpPr>
        <xdr:cNvPr id="535" name="円/楕円 534"/>
        <xdr:cNvSpPr/>
      </xdr:nvSpPr>
      <xdr:spPr>
        <a:xfrm>
          <a:off x="14541500" y="64932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70848</xdr:rowOff>
    </xdr:from>
    <xdr:ext cx="534377" cy="259045"/>
    <xdr:sp macro="" textlink="">
      <xdr:nvSpPr>
        <xdr:cNvPr id="536" name="テキスト ボックス 535"/>
        <xdr:cNvSpPr txBox="1"/>
      </xdr:nvSpPr>
      <xdr:spPr>
        <a:xfrm>
          <a:off x="14325111" y="658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166167</xdr:rowOff>
    </xdr:from>
    <xdr:to>
      <xdr:col>20</xdr:col>
      <xdr:colOff>9525</xdr:colOff>
      <xdr:row>38</xdr:row>
      <xdr:rowOff>96317</xdr:rowOff>
    </xdr:to>
    <xdr:sp macro="" textlink="">
      <xdr:nvSpPr>
        <xdr:cNvPr id="537" name="円/楕円 536"/>
        <xdr:cNvSpPr/>
      </xdr:nvSpPr>
      <xdr:spPr>
        <a:xfrm>
          <a:off x="136525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87444</xdr:rowOff>
    </xdr:from>
    <xdr:ext cx="534377" cy="259045"/>
    <xdr:sp macro="" textlink="">
      <xdr:nvSpPr>
        <xdr:cNvPr id="538" name="テキスト ボックス 537"/>
        <xdr:cNvSpPr txBox="1"/>
      </xdr:nvSpPr>
      <xdr:spPr>
        <a:xfrm>
          <a:off x="13436111" y="66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165572</xdr:rowOff>
    </xdr:from>
    <xdr:to>
      <xdr:col>18</xdr:col>
      <xdr:colOff>492125</xdr:colOff>
      <xdr:row>38</xdr:row>
      <xdr:rowOff>95722</xdr:rowOff>
    </xdr:to>
    <xdr:sp macro="" textlink="">
      <xdr:nvSpPr>
        <xdr:cNvPr id="539" name="円/楕円 538"/>
        <xdr:cNvSpPr/>
      </xdr:nvSpPr>
      <xdr:spPr>
        <a:xfrm>
          <a:off x="12763500" y="65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86849</xdr:rowOff>
    </xdr:from>
    <xdr:ext cx="534377" cy="259045"/>
    <xdr:sp macro="" textlink="">
      <xdr:nvSpPr>
        <xdr:cNvPr id="540" name="テキスト ボックス 539"/>
        <xdr:cNvSpPr txBox="1"/>
      </xdr:nvSpPr>
      <xdr:spPr>
        <a:xfrm>
          <a:off x="12547111" y="660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62956</xdr:rowOff>
    </xdr:from>
    <xdr:to>
      <xdr:col>23</xdr:col>
      <xdr:colOff>517525</xdr:colOff>
      <xdr:row>59</xdr:row>
      <xdr:rowOff>21448</xdr:rowOff>
    </xdr:to>
    <xdr:cxnSp macro="">
      <xdr:nvCxnSpPr>
        <xdr:cNvPr id="572" name="直線コネクタ 571"/>
        <xdr:cNvCxnSpPr/>
      </xdr:nvCxnSpPr>
      <xdr:spPr>
        <a:xfrm>
          <a:off x="15481300" y="10007056"/>
          <a:ext cx="838200" cy="12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62956</xdr:rowOff>
    </xdr:from>
    <xdr:to>
      <xdr:col>22</xdr:col>
      <xdr:colOff>365125</xdr:colOff>
      <xdr:row>58</xdr:row>
      <xdr:rowOff>99026</xdr:rowOff>
    </xdr:to>
    <xdr:cxnSp macro="">
      <xdr:nvCxnSpPr>
        <xdr:cNvPr id="575" name="直線コネクタ 574"/>
        <xdr:cNvCxnSpPr/>
      </xdr:nvCxnSpPr>
      <xdr:spPr>
        <a:xfrm flipV="1">
          <a:off x="14592300" y="10007056"/>
          <a:ext cx="8890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99026</xdr:rowOff>
    </xdr:from>
    <xdr:to>
      <xdr:col>21</xdr:col>
      <xdr:colOff>161925</xdr:colOff>
      <xdr:row>58</xdr:row>
      <xdr:rowOff>169320</xdr:rowOff>
    </xdr:to>
    <xdr:cxnSp macro="">
      <xdr:nvCxnSpPr>
        <xdr:cNvPr id="578" name="直線コネクタ 577"/>
        <xdr:cNvCxnSpPr/>
      </xdr:nvCxnSpPr>
      <xdr:spPr>
        <a:xfrm flipV="1">
          <a:off x="13703300" y="10043126"/>
          <a:ext cx="8890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169320</xdr:rowOff>
    </xdr:from>
    <xdr:to>
      <xdr:col>19</xdr:col>
      <xdr:colOff>644525</xdr:colOff>
      <xdr:row>59</xdr:row>
      <xdr:rowOff>18689</xdr:rowOff>
    </xdr:to>
    <xdr:cxnSp macro="">
      <xdr:nvCxnSpPr>
        <xdr:cNvPr id="581" name="直線コネクタ 580"/>
        <xdr:cNvCxnSpPr/>
      </xdr:nvCxnSpPr>
      <xdr:spPr>
        <a:xfrm flipV="1">
          <a:off x="12814300" y="10113420"/>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142098</xdr:rowOff>
    </xdr:from>
    <xdr:to>
      <xdr:col>23</xdr:col>
      <xdr:colOff>568325</xdr:colOff>
      <xdr:row>59</xdr:row>
      <xdr:rowOff>72248</xdr:rowOff>
    </xdr:to>
    <xdr:sp macro="" textlink="">
      <xdr:nvSpPr>
        <xdr:cNvPr id="591" name="円/楕円 590"/>
        <xdr:cNvSpPr/>
      </xdr:nvSpPr>
      <xdr:spPr>
        <a:xfrm>
          <a:off x="16268700" y="1008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57025</xdr:rowOff>
    </xdr:from>
    <xdr:ext cx="534377" cy="259045"/>
    <xdr:sp macro="" textlink="">
      <xdr:nvSpPr>
        <xdr:cNvPr id="592" name="教育費該当値テキスト"/>
        <xdr:cNvSpPr txBox="1"/>
      </xdr:nvSpPr>
      <xdr:spPr>
        <a:xfrm>
          <a:off x="16370300" y="1000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24,742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12156</xdr:rowOff>
    </xdr:from>
    <xdr:to>
      <xdr:col>22</xdr:col>
      <xdr:colOff>415925</xdr:colOff>
      <xdr:row>58</xdr:row>
      <xdr:rowOff>113756</xdr:rowOff>
    </xdr:to>
    <xdr:sp macro="" textlink="">
      <xdr:nvSpPr>
        <xdr:cNvPr id="593" name="円/楕円 592"/>
        <xdr:cNvSpPr/>
      </xdr:nvSpPr>
      <xdr:spPr>
        <a:xfrm>
          <a:off x="15430500" y="9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104883</xdr:rowOff>
    </xdr:from>
    <xdr:ext cx="534377" cy="259045"/>
    <xdr:sp macro="" textlink="">
      <xdr:nvSpPr>
        <xdr:cNvPr id="594" name="テキスト ボックス 593"/>
        <xdr:cNvSpPr txBox="1"/>
      </xdr:nvSpPr>
      <xdr:spPr>
        <a:xfrm>
          <a:off x="15214111" y="100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48226</xdr:rowOff>
    </xdr:from>
    <xdr:to>
      <xdr:col>21</xdr:col>
      <xdr:colOff>212725</xdr:colOff>
      <xdr:row>58</xdr:row>
      <xdr:rowOff>149826</xdr:rowOff>
    </xdr:to>
    <xdr:sp macro="" textlink="">
      <xdr:nvSpPr>
        <xdr:cNvPr id="595" name="円/楕円 594"/>
        <xdr:cNvSpPr/>
      </xdr:nvSpPr>
      <xdr:spPr>
        <a:xfrm>
          <a:off x="14541500" y="999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140953</xdr:rowOff>
    </xdr:from>
    <xdr:ext cx="534377" cy="259045"/>
    <xdr:sp macro="" textlink="">
      <xdr:nvSpPr>
        <xdr:cNvPr id="596" name="テキスト ボックス 595"/>
        <xdr:cNvSpPr txBox="1"/>
      </xdr:nvSpPr>
      <xdr:spPr>
        <a:xfrm>
          <a:off x="14325111" y="1008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118520</xdr:rowOff>
    </xdr:from>
    <xdr:to>
      <xdr:col>20</xdr:col>
      <xdr:colOff>9525</xdr:colOff>
      <xdr:row>59</xdr:row>
      <xdr:rowOff>48670</xdr:rowOff>
    </xdr:to>
    <xdr:sp macro="" textlink="">
      <xdr:nvSpPr>
        <xdr:cNvPr id="597" name="円/楕円 596"/>
        <xdr:cNvSpPr/>
      </xdr:nvSpPr>
      <xdr:spPr>
        <a:xfrm>
          <a:off x="13652500" y="1006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39797</xdr:rowOff>
    </xdr:from>
    <xdr:ext cx="534377" cy="259045"/>
    <xdr:sp macro="" textlink="">
      <xdr:nvSpPr>
        <xdr:cNvPr id="598" name="テキスト ボックス 597"/>
        <xdr:cNvSpPr txBox="1"/>
      </xdr:nvSpPr>
      <xdr:spPr>
        <a:xfrm>
          <a:off x="13436111" y="101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139339</xdr:rowOff>
    </xdr:from>
    <xdr:to>
      <xdr:col>18</xdr:col>
      <xdr:colOff>492125</xdr:colOff>
      <xdr:row>59</xdr:row>
      <xdr:rowOff>69489</xdr:rowOff>
    </xdr:to>
    <xdr:sp macro="" textlink="">
      <xdr:nvSpPr>
        <xdr:cNvPr id="599" name="円/楕円 598"/>
        <xdr:cNvSpPr/>
      </xdr:nvSpPr>
      <xdr:spPr>
        <a:xfrm>
          <a:off x="12763500" y="10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60616</xdr:rowOff>
    </xdr:from>
    <xdr:ext cx="534377" cy="259045"/>
    <xdr:sp macro="" textlink="">
      <xdr:nvSpPr>
        <xdr:cNvPr id="600" name="テキスト ボックス 599"/>
        <xdr:cNvSpPr txBox="1"/>
      </xdr:nvSpPr>
      <xdr:spPr>
        <a:xfrm>
          <a:off x="12547111" y="101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121000</xdr:rowOff>
    </xdr:from>
    <xdr:to>
      <xdr:col>22</xdr:col>
      <xdr:colOff>365125</xdr:colOff>
      <xdr:row>78</xdr:row>
      <xdr:rowOff>139700</xdr:rowOff>
    </xdr:to>
    <xdr:cxnSp macro="">
      <xdr:nvCxnSpPr>
        <xdr:cNvPr id="630" name="直線コネクタ 629"/>
        <xdr:cNvCxnSpPr/>
      </xdr:nvCxnSpPr>
      <xdr:spPr>
        <a:xfrm>
          <a:off x="14592300" y="13494100"/>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114646</xdr:rowOff>
    </xdr:from>
    <xdr:to>
      <xdr:col>21</xdr:col>
      <xdr:colOff>161925</xdr:colOff>
      <xdr:row>78</xdr:row>
      <xdr:rowOff>121000</xdr:rowOff>
    </xdr:to>
    <xdr:cxnSp macro="">
      <xdr:nvCxnSpPr>
        <xdr:cNvPr id="633" name="直線コネクタ 632"/>
        <xdr:cNvCxnSpPr/>
      </xdr:nvCxnSpPr>
      <xdr:spPr>
        <a:xfrm>
          <a:off x="13703300" y="13487746"/>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114646</xdr:rowOff>
    </xdr:from>
    <xdr:to>
      <xdr:col>19</xdr:col>
      <xdr:colOff>644525</xdr:colOff>
      <xdr:row>78</xdr:row>
      <xdr:rowOff>138511</xdr:rowOff>
    </xdr:to>
    <xdr:cxnSp macro="">
      <xdr:nvCxnSpPr>
        <xdr:cNvPr id="636" name="直線コネクタ 635"/>
        <xdr:cNvCxnSpPr/>
      </xdr:nvCxnSpPr>
      <xdr:spPr>
        <a:xfrm flipV="1">
          <a:off x="12814300" y="13487746"/>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70200</xdr:rowOff>
    </xdr:from>
    <xdr:to>
      <xdr:col>21</xdr:col>
      <xdr:colOff>212725</xdr:colOff>
      <xdr:row>79</xdr:row>
      <xdr:rowOff>350</xdr:rowOff>
    </xdr:to>
    <xdr:sp macro="" textlink="">
      <xdr:nvSpPr>
        <xdr:cNvPr id="650" name="円/楕円 649"/>
        <xdr:cNvSpPr/>
      </xdr:nvSpPr>
      <xdr:spPr>
        <a:xfrm>
          <a:off x="14541500" y="134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162927</xdr:rowOff>
    </xdr:from>
    <xdr:ext cx="378565" cy="259045"/>
    <xdr:sp macro="" textlink="">
      <xdr:nvSpPr>
        <xdr:cNvPr id="651" name="テキスト ボックス 650"/>
        <xdr:cNvSpPr txBox="1"/>
      </xdr:nvSpPr>
      <xdr:spPr>
        <a:xfrm>
          <a:off x="14403017" y="1353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63846</xdr:rowOff>
    </xdr:from>
    <xdr:to>
      <xdr:col>20</xdr:col>
      <xdr:colOff>9525</xdr:colOff>
      <xdr:row>78</xdr:row>
      <xdr:rowOff>165446</xdr:rowOff>
    </xdr:to>
    <xdr:sp macro="" textlink="">
      <xdr:nvSpPr>
        <xdr:cNvPr id="652" name="円/楕円 651"/>
        <xdr:cNvSpPr/>
      </xdr:nvSpPr>
      <xdr:spPr>
        <a:xfrm>
          <a:off x="13652500" y="134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156573</xdr:rowOff>
    </xdr:from>
    <xdr:ext cx="378565" cy="259045"/>
    <xdr:sp macro="" textlink="">
      <xdr:nvSpPr>
        <xdr:cNvPr id="653" name="テキスト ボックス 652"/>
        <xdr:cNvSpPr txBox="1"/>
      </xdr:nvSpPr>
      <xdr:spPr>
        <a:xfrm>
          <a:off x="13514017" y="13529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87711</xdr:rowOff>
    </xdr:from>
    <xdr:to>
      <xdr:col>18</xdr:col>
      <xdr:colOff>492125</xdr:colOff>
      <xdr:row>79</xdr:row>
      <xdr:rowOff>17861</xdr:rowOff>
    </xdr:to>
    <xdr:sp macro="" textlink="">
      <xdr:nvSpPr>
        <xdr:cNvPr id="654" name="円/楕円 653"/>
        <xdr:cNvSpPr/>
      </xdr:nvSpPr>
      <xdr:spPr>
        <a:xfrm>
          <a:off x="12763500" y="134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8988</xdr:rowOff>
    </xdr:from>
    <xdr:ext cx="313932" cy="259045"/>
    <xdr:sp macro="" textlink="">
      <xdr:nvSpPr>
        <xdr:cNvPr id="655" name="テキスト ボックス 654"/>
        <xdr:cNvSpPr txBox="1"/>
      </xdr:nvSpPr>
      <xdr:spPr>
        <a:xfrm>
          <a:off x="12657333" y="13553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156031</xdr:rowOff>
    </xdr:from>
    <xdr:to>
      <xdr:col>23</xdr:col>
      <xdr:colOff>517525</xdr:colOff>
      <xdr:row>97</xdr:row>
      <xdr:rowOff>159975</xdr:rowOff>
    </xdr:to>
    <xdr:cxnSp macro="">
      <xdr:nvCxnSpPr>
        <xdr:cNvPr id="688" name="直線コネクタ 687"/>
        <xdr:cNvCxnSpPr/>
      </xdr:nvCxnSpPr>
      <xdr:spPr>
        <a:xfrm flipV="1">
          <a:off x="15481300" y="16786681"/>
          <a:ext cx="8382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159917</xdr:rowOff>
    </xdr:from>
    <xdr:to>
      <xdr:col>22</xdr:col>
      <xdr:colOff>365125</xdr:colOff>
      <xdr:row>97</xdr:row>
      <xdr:rowOff>159975</xdr:rowOff>
    </xdr:to>
    <xdr:cxnSp macro="">
      <xdr:nvCxnSpPr>
        <xdr:cNvPr id="691" name="直線コネクタ 690"/>
        <xdr:cNvCxnSpPr/>
      </xdr:nvCxnSpPr>
      <xdr:spPr>
        <a:xfrm>
          <a:off x="14592300" y="16790567"/>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142801</xdr:rowOff>
    </xdr:from>
    <xdr:to>
      <xdr:col>21</xdr:col>
      <xdr:colOff>161925</xdr:colOff>
      <xdr:row>97</xdr:row>
      <xdr:rowOff>159917</xdr:rowOff>
    </xdr:to>
    <xdr:cxnSp macro="">
      <xdr:nvCxnSpPr>
        <xdr:cNvPr id="694" name="直線コネクタ 693"/>
        <xdr:cNvCxnSpPr/>
      </xdr:nvCxnSpPr>
      <xdr:spPr>
        <a:xfrm>
          <a:off x="13703300" y="16773451"/>
          <a:ext cx="889000" cy="1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68334</xdr:rowOff>
    </xdr:from>
    <xdr:to>
      <xdr:col>19</xdr:col>
      <xdr:colOff>644525</xdr:colOff>
      <xdr:row>97</xdr:row>
      <xdr:rowOff>142801</xdr:rowOff>
    </xdr:to>
    <xdr:cxnSp macro="">
      <xdr:nvCxnSpPr>
        <xdr:cNvPr id="697" name="直線コネクタ 696"/>
        <xdr:cNvCxnSpPr/>
      </xdr:nvCxnSpPr>
      <xdr:spPr>
        <a:xfrm>
          <a:off x="12814300" y="16698984"/>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105231</xdr:rowOff>
    </xdr:from>
    <xdr:to>
      <xdr:col>23</xdr:col>
      <xdr:colOff>568325</xdr:colOff>
      <xdr:row>98</xdr:row>
      <xdr:rowOff>35381</xdr:rowOff>
    </xdr:to>
    <xdr:sp macro="" textlink="">
      <xdr:nvSpPr>
        <xdr:cNvPr id="707" name="円/楕円 706"/>
        <xdr:cNvSpPr/>
      </xdr:nvSpPr>
      <xdr:spPr>
        <a:xfrm>
          <a:off x="16268700" y="167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83658</xdr:rowOff>
    </xdr:from>
    <xdr:ext cx="534377" cy="259045"/>
    <xdr:sp macro="" textlink="">
      <xdr:nvSpPr>
        <xdr:cNvPr id="708" name="公債費該当値テキスト"/>
        <xdr:cNvSpPr txBox="1"/>
      </xdr:nvSpPr>
      <xdr:spPr>
        <a:xfrm>
          <a:off x="16370300" y="167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109175</xdr:rowOff>
    </xdr:from>
    <xdr:to>
      <xdr:col>22</xdr:col>
      <xdr:colOff>415925</xdr:colOff>
      <xdr:row>98</xdr:row>
      <xdr:rowOff>39325</xdr:rowOff>
    </xdr:to>
    <xdr:sp macro="" textlink="">
      <xdr:nvSpPr>
        <xdr:cNvPr id="709" name="円/楕円 708"/>
        <xdr:cNvSpPr/>
      </xdr:nvSpPr>
      <xdr:spPr>
        <a:xfrm>
          <a:off x="15430500" y="167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30452</xdr:rowOff>
    </xdr:from>
    <xdr:ext cx="534377" cy="259045"/>
    <xdr:sp macro="" textlink="">
      <xdr:nvSpPr>
        <xdr:cNvPr id="710" name="テキスト ボックス 709"/>
        <xdr:cNvSpPr txBox="1"/>
      </xdr:nvSpPr>
      <xdr:spPr>
        <a:xfrm>
          <a:off x="15214111" y="1683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109117</xdr:rowOff>
    </xdr:from>
    <xdr:to>
      <xdr:col>21</xdr:col>
      <xdr:colOff>212725</xdr:colOff>
      <xdr:row>98</xdr:row>
      <xdr:rowOff>39267</xdr:rowOff>
    </xdr:to>
    <xdr:sp macro="" textlink="">
      <xdr:nvSpPr>
        <xdr:cNvPr id="711" name="円/楕円 710"/>
        <xdr:cNvSpPr/>
      </xdr:nvSpPr>
      <xdr:spPr>
        <a:xfrm>
          <a:off x="14541500" y="1673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30394</xdr:rowOff>
    </xdr:from>
    <xdr:ext cx="534377" cy="259045"/>
    <xdr:sp macro="" textlink="">
      <xdr:nvSpPr>
        <xdr:cNvPr id="712" name="テキスト ボックス 711"/>
        <xdr:cNvSpPr txBox="1"/>
      </xdr:nvSpPr>
      <xdr:spPr>
        <a:xfrm>
          <a:off x="14325111" y="168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92001</xdr:rowOff>
    </xdr:from>
    <xdr:to>
      <xdr:col>20</xdr:col>
      <xdr:colOff>9525</xdr:colOff>
      <xdr:row>98</xdr:row>
      <xdr:rowOff>22151</xdr:rowOff>
    </xdr:to>
    <xdr:sp macro="" textlink="">
      <xdr:nvSpPr>
        <xdr:cNvPr id="713" name="円/楕円 712"/>
        <xdr:cNvSpPr/>
      </xdr:nvSpPr>
      <xdr:spPr>
        <a:xfrm>
          <a:off x="13652500" y="167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13278</xdr:rowOff>
    </xdr:from>
    <xdr:ext cx="534377" cy="259045"/>
    <xdr:sp macro="" textlink="">
      <xdr:nvSpPr>
        <xdr:cNvPr id="714" name="テキスト ボックス 713"/>
        <xdr:cNvSpPr txBox="1"/>
      </xdr:nvSpPr>
      <xdr:spPr>
        <a:xfrm>
          <a:off x="13436111" y="168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17534</xdr:rowOff>
    </xdr:from>
    <xdr:to>
      <xdr:col>18</xdr:col>
      <xdr:colOff>492125</xdr:colOff>
      <xdr:row>97</xdr:row>
      <xdr:rowOff>119134</xdr:rowOff>
    </xdr:to>
    <xdr:sp macro="" textlink="">
      <xdr:nvSpPr>
        <xdr:cNvPr id="715" name="円/楕円 714"/>
        <xdr:cNvSpPr/>
      </xdr:nvSpPr>
      <xdr:spPr>
        <a:xfrm>
          <a:off x="12763500" y="166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110261</xdr:rowOff>
    </xdr:from>
    <xdr:ext cx="534377" cy="259045"/>
    <xdr:sp macro="" textlink="">
      <xdr:nvSpPr>
        <xdr:cNvPr id="716" name="テキスト ボックス 715"/>
        <xdr:cNvSpPr txBox="1"/>
      </xdr:nvSpPr>
      <xdr:spPr>
        <a:xfrm>
          <a:off x="12547111" y="167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部分の費目では類似団体以下で推移している中、衛生費は循環型社会に対応したごみ処理施設の運営費などにより、土木費は重点的に進めてきた防災・災害対策事業や渋滞対策事業により類似団体並みで推移している。</a:t>
          </a:r>
          <a:endParaRPr lang="ja-JP" altLang="ja-JP" sz="1400">
            <a:effectLst/>
          </a:endParaRPr>
        </a:p>
        <a:p>
          <a:r>
            <a:rPr kumimoji="1" lang="ja-JP" altLang="ja-JP" sz="1100">
              <a:solidFill>
                <a:schemeClr val="dk1"/>
              </a:solidFill>
              <a:effectLst/>
              <a:latin typeface="+mn-lt"/>
              <a:ea typeface="+mn-ea"/>
              <a:cs typeface="+mn-cs"/>
            </a:rPr>
            <a:t>なお、商工費について、平成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年度においては「ねごろ歴史資料館」を</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したため、大幅に住民１人当たりコストが増加し</a:t>
          </a:r>
          <a:r>
            <a:rPr kumimoji="1" lang="ja-JP" altLang="en-US" sz="1100">
              <a:solidFill>
                <a:schemeClr val="dk1"/>
              </a:solidFill>
              <a:effectLst/>
              <a:latin typeface="+mn-lt"/>
              <a:ea typeface="+mn-ea"/>
              <a:cs typeface="+mn-cs"/>
            </a:rPr>
            <a:t>たが、建設が完了したことにより、平成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年度は概ね従来の水準となって</a:t>
          </a:r>
          <a:r>
            <a:rPr kumimoji="1" lang="ja-JP" altLang="ja-JP" sz="1100">
              <a:solidFill>
                <a:schemeClr val="dk1"/>
              </a:solidFill>
              <a:effectLst/>
              <a:latin typeface="+mn-lt"/>
              <a:ea typeface="+mn-ea"/>
              <a:cs typeface="+mn-cs"/>
            </a:rPr>
            <a:t>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標準財政規模が増加する中、財政調整基金残高は横ばいであり、標準財政規模比は減少している。一方、実質収支は増加しているため、標準財政規模比は概ね横ばいで推移している。</a:t>
          </a:r>
          <a:endParaRPr lang="ja-JP" altLang="ja-JP" sz="1400">
            <a:effectLst/>
          </a:endParaRPr>
        </a:p>
        <a:p>
          <a:r>
            <a:rPr kumimoji="1" lang="ja-JP" altLang="ja-JP" sz="1100">
              <a:solidFill>
                <a:schemeClr val="dk1"/>
              </a:solidFill>
              <a:effectLst/>
              <a:latin typeface="+mn-lt"/>
              <a:ea typeface="+mn-ea"/>
              <a:cs typeface="+mn-cs"/>
            </a:rPr>
            <a:t>実質単年度収支については、前年度収支に加え、財政調整基金の積立及び取崩、繰上償還が関係するため、見込むことは困難であるが、実質収支額は、今後も黒字収支での推移を見込んでいる。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和歌山県岩出市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全ての会計において赤字額はなく、今後も各会計で赤字は発生せず、黒字収支で推移すると見込んでいる。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02091_&#23721;&#20986;&#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5.3</v>
          </cell>
          <cell r="L75">
            <v>4</v>
          </cell>
          <cell r="M75">
            <v>3.2</v>
          </cell>
          <cell r="N75">
            <v>3.3</v>
          </cell>
          <cell r="O75">
            <v>3.2</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16682869</v>
      </c>
      <c r="BO4" s="381"/>
      <c r="BP4" s="381"/>
      <c r="BQ4" s="381"/>
      <c r="BR4" s="381"/>
      <c r="BS4" s="381"/>
      <c r="BT4" s="381"/>
      <c r="BU4" s="382"/>
      <c r="BV4" s="380">
        <v>17513175</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4.5</v>
      </c>
      <c r="CU4" s="558"/>
      <c r="CV4" s="558"/>
      <c r="CW4" s="558"/>
      <c r="CX4" s="558"/>
      <c r="CY4" s="558"/>
      <c r="CZ4" s="558"/>
      <c r="DA4" s="559"/>
      <c r="DB4" s="557">
        <v>4.5999999999999996</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15922114</v>
      </c>
      <c r="BO5" s="386"/>
      <c r="BP5" s="386"/>
      <c r="BQ5" s="386"/>
      <c r="BR5" s="386"/>
      <c r="BS5" s="386"/>
      <c r="BT5" s="386"/>
      <c r="BU5" s="387"/>
      <c r="BV5" s="385">
        <v>16965352</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85.9</v>
      </c>
      <c r="CU5" s="356"/>
      <c r="CV5" s="356"/>
      <c r="CW5" s="356"/>
      <c r="CX5" s="356"/>
      <c r="CY5" s="356"/>
      <c r="CZ5" s="356"/>
      <c r="DA5" s="357"/>
      <c r="DB5" s="355">
        <v>82.9</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760755</v>
      </c>
      <c r="BO6" s="386"/>
      <c r="BP6" s="386"/>
      <c r="BQ6" s="386"/>
      <c r="BR6" s="386"/>
      <c r="BS6" s="386"/>
      <c r="BT6" s="386"/>
      <c r="BU6" s="387"/>
      <c r="BV6" s="385">
        <v>547823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91.7</v>
      </c>
      <c r="CU6" s="532"/>
      <c r="CV6" s="532"/>
      <c r="CW6" s="532"/>
      <c r="CX6" s="532"/>
      <c r="CY6" s="532"/>
      <c r="CZ6" s="532"/>
      <c r="DA6" s="533"/>
      <c r="DB6" s="531">
        <v>89.4</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322133</v>
      </c>
      <c r="BO7" s="386"/>
      <c r="BP7" s="386"/>
      <c r="BQ7" s="386"/>
      <c r="BR7" s="386"/>
      <c r="BS7" s="386"/>
      <c r="BT7" s="386"/>
      <c r="BU7" s="387"/>
      <c r="BV7" s="385">
        <v>110587</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9804676</v>
      </c>
      <c r="CU7" s="386"/>
      <c r="CV7" s="386"/>
      <c r="CW7" s="386"/>
      <c r="CX7" s="386"/>
      <c r="CY7" s="386"/>
      <c r="CZ7" s="386"/>
      <c r="DA7" s="387"/>
      <c r="DB7" s="385">
        <v>9566069</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438622</v>
      </c>
      <c r="BO8" s="386"/>
      <c r="BP8" s="386"/>
      <c r="BQ8" s="386"/>
      <c r="BR8" s="386"/>
      <c r="BS8" s="386"/>
      <c r="BT8" s="386"/>
      <c r="BU8" s="387"/>
      <c r="BV8" s="385">
        <v>437236</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0.64</v>
      </c>
      <c r="CU8" s="495"/>
      <c r="CV8" s="495"/>
      <c r="CW8" s="495"/>
      <c r="CX8" s="495"/>
      <c r="CY8" s="495"/>
      <c r="CZ8" s="495"/>
      <c r="DA8" s="496"/>
      <c r="DB8" s="494">
        <v>0.62</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53452</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100</v>
      </c>
      <c r="AV9" s="443"/>
      <c r="AW9" s="443"/>
      <c r="AX9" s="443"/>
      <c r="AY9" s="365" t="s">
        <v>101</v>
      </c>
      <c r="AZ9" s="366"/>
      <c r="BA9" s="366"/>
      <c r="BB9" s="366"/>
      <c r="BC9" s="366"/>
      <c r="BD9" s="366"/>
      <c r="BE9" s="366"/>
      <c r="BF9" s="366"/>
      <c r="BG9" s="366"/>
      <c r="BH9" s="366"/>
      <c r="BI9" s="366"/>
      <c r="BJ9" s="366"/>
      <c r="BK9" s="366"/>
      <c r="BL9" s="366"/>
      <c r="BM9" s="367"/>
      <c r="BN9" s="385">
        <v>1386</v>
      </c>
      <c r="BO9" s="386"/>
      <c r="BP9" s="386"/>
      <c r="BQ9" s="386"/>
      <c r="BR9" s="386"/>
      <c r="BS9" s="386"/>
      <c r="BT9" s="386"/>
      <c r="BU9" s="387"/>
      <c r="BV9" s="385">
        <v>1479</v>
      </c>
      <c r="BW9" s="386"/>
      <c r="BX9" s="386"/>
      <c r="BY9" s="386"/>
      <c r="BZ9" s="386"/>
      <c r="CA9" s="386"/>
      <c r="CB9" s="386"/>
      <c r="CC9" s="387"/>
      <c r="CD9" s="394" t="s">
        <v>102</v>
      </c>
      <c r="CE9" s="395"/>
      <c r="CF9" s="395"/>
      <c r="CG9" s="395"/>
      <c r="CH9" s="395"/>
      <c r="CI9" s="395"/>
      <c r="CJ9" s="395"/>
      <c r="CK9" s="395"/>
      <c r="CL9" s="395"/>
      <c r="CM9" s="395"/>
      <c r="CN9" s="395"/>
      <c r="CO9" s="395"/>
      <c r="CP9" s="395"/>
      <c r="CQ9" s="395"/>
      <c r="CR9" s="395"/>
      <c r="CS9" s="396"/>
      <c r="CT9" s="355">
        <v>10.5</v>
      </c>
      <c r="CU9" s="356"/>
      <c r="CV9" s="356"/>
      <c r="CW9" s="356"/>
      <c r="CX9" s="356"/>
      <c r="CY9" s="356"/>
      <c r="CZ9" s="356"/>
      <c r="DA9" s="357"/>
      <c r="DB9" s="355">
        <v>10.1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103</v>
      </c>
      <c r="M10" s="359"/>
      <c r="N10" s="359"/>
      <c r="O10" s="359"/>
      <c r="P10" s="359"/>
      <c r="Q10" s="360"/>
      <c r="R10" s="361">
        <v>52882</v>
      </c>
      <c r="S10" s="362"/>
      <c r="T10" s="362"/>
      <c r="U10" s="362"/>
      <c r="V10" s="364"/>
      <c r="W10" s="529"/>
      <c r="X10" s="347"/>
      <c r="Y10" s="347"/>
      <c r="Z10" s="347"/>
      <c r="AA10" s="347"/>
      <c r="AB10" s="347"/>
      <c r="AC10" s="347"/>
      <c r="AD10" s="347"/>
      <c r="AE10" s="347"/>
      <c r="AF10" s="347"/>
      <c r="AG10" s="347"/>
      <c r="AH10" s="347"/>
      <c r="AI10" s="347"/>
      <c r="AJ10" s="347"/>
      <c r="AK10" s="347"/>
      <c r="AL10" s="530"/>
      <c r="AM10" s="454" t="s">
        <v>104</v>
      </c>
      <c r="AN10" s="359"/>
      <c r="AO10" s="359"/>
      <c r="AP10" s="359"/>
      <c r="AQ10" s="359"/>
      <c r="AR10" s="359"/>
      <c r="AS10" s="359"/>
      <c r="AT10" s="360"/>
      <c r="AU10" s="442" t="s">
        <v>105</v>
      </c>
      <c r="AV10" s="443"/>
      <c r="AW10" s="443"/>
      <c r="AX10" s="443"/>
      <c r="AY10" s="365" t="s">
        <v>106</v>
      </c>
      <c r="AZ10" s="366"/>
      <c r="BA10" s="366"/>
      <c r="BB10" s="366"/>
      <c r="BC10" s="366"/>
      <c r="BD10" s="366"/>
      <c r="BE10" s="366"/>
      <c r="BF10" s="366"/>
      <c r="BG10" s="366"/>
      <c r="BH10" s="366"/>
      <c r="BI10" s="366"/>
      <c r="BJ10" s="366"/>
      <c r="BK10" s="366"/>
      <c r="BL10" s="366"/>
      <c r="BM10" s="367"/>
      <c r="BN10" s="385">
        <v>109063</v>
      </c>
      <c r="BO10" s="386"/>
      <c r="BP10" s="386"/>
      <c r="BQ10" s="386"/>
      <c r="BR10" s="386"/>
      <c r="BS10" s="386"/>
      <c r="BT10" s="386"/>
      <c r="BU10" s="387"/>
      <c r="BV10" s="385">
        <v>290543</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78</v>
      </c>
      <c r="AV11" s="443"/>
      <c r="AW11" s="443"/>
      <c r="AX11" s="443"/>
      <c r="AY11" s="365" t="s">
        <v>111</v>
      </c>
      <c r="AZ11" s="366"/>
      <c r="BA11" s="366"/>
      <c r="BB11" s="366"/>
      <c r="BC11" s="366"/>
      <c r="BD11" s="366"/>
      <c r="BE11" s="366"/>
      <c r="BF11" s="366"/>
      <c r="BG11" s="366"/>
      <c r="BH11" s="366"/>
      <c r="BI11" s="366"/>
      <c r="BJ11" s="366"/>
      <c r="BK11" s="366"/>
      <c r="BL11" s="366"/>
      <c r="BM11" s="367"/>
      <c r="BN11" s="385">
        <v>59743</v>
      </c>
      <c r="BO11" s="386"/>
      <c r="BP11" s="386"/>
      <c r="BQ11" s="386"/>
      <c r="BR11" s="386"/>
      <c r="BS11" s="386"/>
      <c r="BT11" s="386"/>
      <c r="BU11" s="387"/>
      <c r="BV11" s="385">
        <v>64840</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53901</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109774</v>
      </c>
      <c r="BO12" s="386"/>
      <c r="BP12" s="386"/>
      <c r="BQ12" s="386"/>
      <c r="BR12" s="386"/>
      <c r="BS12" s="386"/>
      <c r="BT12" s="386"/>
      <c r="BU12" s="387"/>
      <c r="BV12" s="385">
        <v>297043</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53595</v>
      </c>
      <c r="S13" s="487"/>
      <c r="T13" s="487"/>
      <c r="U13" s="487"/>
      <c r="V13" s="488"/>
      <c r="W13" s="474" t="s">
        <v>124</v>
      </c>
      <c r="X13" s="398"/>
      <c r="Y13" s="398"/>
      <c r="Z13" s="398"/>
      <c r="AA13" s="398"/>
      <c r="AB13" s="399"/>
      <c r="AC13" s="361">
        <v>800</v>
      </c>
      <c r="AD13" s="362"/>
      <c r="AE13" s="362"/>
      <c r="AF13" s="362"/>
      <c r="AG13" s="363"/>
      <c r="AH13" s="361">
        <v>761</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60418</v>
      </c>
      <c r="BO13" s="386"/>
      <c r="BP13" s="386"/>
      <c r="BQ13" s="386"/>
      <c r="BR13" s="386"/>
      <c r="BS13" s="386"/>
      <c r="BT13" s="386"/>
      <c r="BU13" s="387"/>
      <c r="BV13" s="385">
        <v>59819</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3.2</v>
      </c>
      <c r="CU13" s="356"/>
      <c r="CV13" s="356"/>
      <c r="CW13" s="356"/>
      <c r="CX13" s="356"/>
      <c r="CY13" s="356"/>
      <c r="CZ13" s="356"/>
      <c r="DA13" s="357"/>
      <c r="DB13" s="355">
        <v>3.3</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53818</v>
      </c>
      <c r="S14" s="487"/>
      <c r="T14" s="487"/>
      <c r="U14" s="487"/>
      <c r="V14" s="488"/>
      <c r="W14" s="489"/>
      <c r="X14" s="401"/>
      <c r="Y14" s="401"/>
      <c r="Z14" s="401"/>
      <c r="AA14" s="401"/>
      <c r="AB14" s="402"/>
      <c r="AC14" s="479">
        <v>3.3</v>
      </c>
      <c r="AD14" s="480"/>
      <c r="AE14" s="480"/>
      <c r="AF14" s="480"/>
      <c r="AG14" s="481"/>
      <c r="AH14" s="479">
        <v>3.4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53526</v>
      </c>
      <c r="S15" s="487"/>
      <c r="T15" s="487"/>
      <c r="U15" s="487"/>
      <c r="V15" s="488"/>
      <c r="W15" s="474" t="s">
        <v>131</v>
      </c>
      <c r="X15" s="398"/>
      <c r="Y15" s="398"/>
      <c r="Z15" s="398"/>
      <c r="AA15" s="398"/>
      <c r="AB15" s="399"/>
      <c r="AC15" s="361">
        <v>5819</v>
      </c>
      <c r="AD15" s="362"/>
      <c r="AE15" s="362"/>
      <c r="AF15" s="362"/>
      <c r="AG15" s="363"/>
      <c r="AH15" s="361">
        <v>5416</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5053624</v>
      </c>
      <c r="BO15" s="381"/>
      <c r="BP15" s="381"/>
      <c r="BQ15" s="381"/>
      <c r="BR15" s="381"/>
      <c r="BS15" s="381"/>
      <c r="BT15" s="381"/>
      <c r="BU15" s="382"/>
      <c r="BV15" s="380">
        <v>4771691</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23.9</v>
      </c>
      <c r="AD16" s="480"/>
      <c r="AE16" s="480"/>
      <c r="AF16" s="480"/>
      <c r="AG16" s="481"/>
      <c r="AH16" s="479">
        <v>24.1</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7833267</v>
      </c>
      <c r="BO16" s="386"/>
      <c r="BP16" s="386"/>
      <c r="BQ16" s="386"/>
      <c r="BR16" s="386"/>
      <c r="BS16" s="386"/>
      <c r="BT16" s="386"/>
      <c r="BU16" s="387"/>
      <c r="BV16" s="385">
        <v>7572547</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138</v>
      </c>
      <c r="S17" s="472"/>
      <c r="T17" s="472"/>
      <c r="U17" s="472"/>
      <c r="V17" s="473"/>
      <c r="W17" s="474" t="s">
        <v>139</v>
      </c>
      <c r="X17" s="398"/>
      <c r="Y17" s="398"/>
      <c r="Z17" s="398"/>
      <c r="AA17" s="398"/>
      <c r="AB17" s="399"/>
      <c r="AC17" s="361">
        <v>17681</v>
      </c>
      <c r="AD17" s="362"/>
      <c r="AE17" s="362"/>
      <c r="AF17" s="362"/>
      <c r="AG17" s="363"/>
      <c r="AH17" s="361">
        <v>16294</v>
      </c>
      <c r="AI17" s="362"/>
      <c r="AJ17" s="362"/>
      <c r="AK17" s="362"/>
      <c r="AL17" s="364"/>
      <c r="AM17" s="454"/>
      <c r="AN17" s="359"/>
      <c r="AO17" s="359"/>
      <c r="AP17" s="359"/>
      <c r="AQ17" s="359"/>
      <c r="AR17" s="359"/>
      <c r="AS17" s="359"/>
      <c r="AT17" s="360"/>
      <c r="AU17" s="442"/>
      <c r="AV17" s="443"/>
      <c r="AW17" s="443"/>
      <c r="AX17" s="443"/>
      <c r="AY17" s="365" t="s">
        <v>140</v>
      </c>
      <c r="AZ17" s="366"/>
      <c r="BA17" s="366"/>
      <c r="BB17" s="366"/>
      <c r="BC17" s="366"/>
      <c r="BD17" s="366"/>
      <c r="BE17" s="366"/>
      <c r="BF17" s="366"/>
      <c r="BG17" s="366"/>
      <c r="BH17" s="366"/>
      <c r="BI17" s="366"/>
      <c r="BJ17" s="366"/>
      <c r="BK17" s="366"/>
      <c r="BL17" s="366"/>
      <c r="BM17" s="367"/>
      <c r="BN17" s="385">
        <v>6421723</v>
      </c>
      <c r="BO17" s="386"/>
      <c r="BP17" s="386"/>
      <c r="BQ17" s="386"/>
      <c r="BR17" s="386"/>
      <c r="BS17" s="386"/>
      <c r="BT17" s="386"/>
      <c r="BU17" s="387"/>
      <c r="BV17" s="385">
        <v>6038349</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141</v>
      </c>
      <c r="C18" s="448"/>
      <c r="D18" s="448"/>
      <c r="E18" s="449"/>
      <c r="F18" s="449"/>
      <c r="G18" s="449"/>
      <c r="H18" s="449"/>
      <c r="I18" s="449"/>
      <c r="J18" s="449"/>
      <c r="K18" s="449"/>
      <c r="L18" s="450">
        <v>38.51</v>
      </c>
      <c r="M18" s="450"/>
      <c r="N18" s="450"/>
      <c r="O18" s="450"/>
      <c r="P18" s="450"/>
      <c r="Q18" s="450"/>
      <c r="R18" s="451"/>
      <c r="S18" s="451"/>
      <c r="T18" s="451"/>
      <c r="U18" s="451"/>
      <c r="V18" s="452"/>
      <c r="W18" s="466"/>
      <c r="X18" s="467"/>
      <c r="Y18" s="467"/>
      <c r="Z18" s="467"/>
      <c r="AA18" s="467"/>
      <c r="AB18" s="475"/>
      <c r="AC18" s="349">
        <v>72.8</v>
      </c>
      <c r="AD18" s="350"/>
      <c r="AE18" s="350"/>
      <c r="AF18" s="350"/>
      <c r="AG18" s="453"/>
      <c r="AH18" s="349">
        <v>72.5</v>
      </c>
      <c r="AI18" s="350"/>
      <c r="AJ18" s="350"/>
      <c r="AK18" s="350"/>
      <c r="AL18" s="351"/>
      <c r="AM18" s="454"/>
      <c r="AN18" s="359"/>
      <c r="AO18" s="359"/>
      <c r="AP18" s="359"/>
      <c r="AQ18" s="359"/>
      <c r="AR18" s="359"/>
      <c r="AS18" s="359"/>
      <c r="AT18" s="360"/>
      <c r="AU18" s="442"/>
      <c r="AV18" s="443"/>
      <c r="AW18" s="443"/>
      <c r="AX18" s="443"/>
      <c r="AY18" s="365" t="s">
        <v>142</v>
      </c>
      <c r="AZ18" s="366"/>
      <c r="BA18" s="366"/>
      <c r="BB18" s="366"/>
      <c r="BC18" s="366"/>
      <c r="BD18" s="366"/>
      <c r="BE18" s="366"/>
      <c r="BF18" s="366"/>
      <c r="BG18" s="366"/>
      <c r="BH18" s="366"/>
      <c r="BI18" s="366"/>
      <c r="BJ18" s="366"/>
      <c r="BK18" s="366"/>
      <c r="BL18" s="366"/>
      <c r="BM18" s="367"/>
      <c r="BN18" s="385">
        <v>8430691</v>
      </c>
      <c r="BO18" s="386"/>
      <c r="BP18" s="386"/>
      <c r="BQ18" s="386"/>
      <c r="BR18" s="386"/>
      <c r="BS18" s="386"/>
      <c r="BT18" s="386"/>
      <c r="BU18" s="387"/>
      <c r="BV18" s="385">
        <v>8218473</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143</v>
      </c>
      <c r="C19" s="448"/>
      <c r="D19" s="448"/>
      <c r="E19" s="449"/>
      <c r="F19" s="449"/>
      <c r="G19" s="449"/>
      <c r="H19" s="449"/>
      <c r="I19" s="449"/>
      <c r="J19" s="449"/>
      <c r="K19" s="449"/>
      <c r="L19" s="455">
        <v>1388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144</v>
      </c>
      <c r="AZ19" s="366"/>
      <c r="BA19" s="366"/>
      <c r="BB19" s="366"/>
      <c r="BC19" s="366"/>
      <c r="BD19" s="366"/>
      <c r="BE19" s="366"/>
      <c r="BF19" s="366"/>
      <c r="BG19" s="366"/>
      <c r="BH19" s="366"/>
      <c r="BI19" s="366"/>
      <c r="BJ19" s="366"/>
      <c r="BK19" s="366"/>
      <c r="BL19" s="366"/>
      <c r="BM19" s="367"/>
      <c r="BN19" s="385">
        <v>11690330</v>
      </c>
      <c r="BO19" s="386"/>
      <c r="BP19" s="386"/>
      <c r="BQ19" s="386"/>
      <c r="BR19" s="386"/>
      <c r="BS19" s="386"/>
      <c r="BT19" s="386"/>
      <c r="BU19" s="387"/>
      <c r="BV19" s="385">
        <v>12023067</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145</v>
      </c>
      <c r="C20" s="448"/>
      <c r="D20" s="448"/>
      <c r="E20" s="449"/>
      <c r="F20" s="449"/>
      <c r="G20" s="449"/>
      <c r="H20" s="449"/>
      <c r="I20" s="449"/>
      <c r="J20" s="449"/>
      <c r="K20" s="449"/>
      <c r="L20" s="455">
        <v>20774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146</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153</v>
      </c>
      <c r="AZ23" s="378"/>
      <c r="BA23" s="378"/>
      <c r="BB23" s="378"/>
      <c r="BC23" s="378"/>
      <c r="BD23" s="378"/>
      <c r="BE23" s="378"/>
      <c r="BF23" s="378"/>
      <c r="BG23" s="378"/>
      <c r="BH23" s="378"/>
      <c r="BI23" s="378"/>
      <c r="BJ23" s="378"/>
      <c r="BK23" s="378"/>
      <c r="BL23" s="378"/>
      <c r="BM23" s="379"/>
      <c r="BN23" s="385">
        <v>7400003</v>
      </c>
      <c r="BO23" s="386"/>
      <c r="BP23" s="386"/>
      <c r="BQ23" s="386"/>
      <c r="BR23" s="386"/>
      <c r="BS23" s="386"/>
      <c r="BT23" s="386"/>
      <c r="BU23" s="387"/>
      <c r="BV23" s="385">
        <v>7926669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154</v>
      </c>
      <c r="F24" s="359"/>
      <c r="G24" s="359"/>
      <c r="H24" s="359"/>
      <c r="I24" s="359"/>
      <c r="J24" s="359"/>
      <c r="K24" s="360"/>
      <c r="L24" s="361">
        <v>1</v>
      </c>
      <c r="M24" s="362"/>
      <c r="N24" s="362"/>
      <c r="O24" s="362"/>
      <c r="P24" s="363"/>
      <c r="Q24" s="361">
        <v>7500</v>
      </c>
      <c r="R24" s="362"/>
      <c r="S24" s="362"/>
      <c r="T24" s="362"/>
      <c r="U24" s="362"/>
      <c r="V24" s="363"/>
      <c r="W24" s="427"/>
      <c r="X24" s="418"/>
      <c r="Y24" s="419"/>
      <c r="Z24" s="358" t="s">
        <v>155</v>
      </c>
      <c r="AA24" s="359"/>
      <c r="AB24" s="359"/>
      <c r="AC24" s="359"/>
      <c r="AD24" s="359"/>
      <c r="AE24" s="359"/>
      <c r="AF24" s="359"/>
      <c r="AG24" s="360"/>
      <c r="AH24" s="361">
        <v>270</v>
      </c>
      <c r="AI24" s="362"/>
      <c r="AJ24" s="362"/>
      <c r="AK24" s="362"/>
      <c r="AL24" s="363"/>
      <c r="AM24" s="361">
        <v>780300</v>
      </c>
      <c r="AN24" s="362"/>
      <c r="AO24" s="362"/>
      <c r="AP24" s="362"/>
      <c r="AQ24" s="362"/>
      <c r="AR24" s="363"/>
      <c r="AS24" s="361">
        <v>2890</v>
      </c>
      <c r="AT24" s="362"/>
      <c r="AU24" s="362"/>
      <c r="AV24" s="362"/>
      <c r="AW24" s="362"/>
      <c r="AX24" s="364"/>
      <c r="AY24" s="352" t="s">
        <v>156</v>
      </c>
      <c r="AZ24" s="353"/>
      <c r="BA24" s="353"/>
      <c r="BB24" s="353"/>
      <c r="BC24" s="353"/>
      <c r="BD24" s="353"/>
      <c r="BE24" s="353"/>
      <c r="BF24" s="353"/>
      <c r="BG24" s="353"/>
      <c r="BH24" s="353"/>
      <c r="BI24" s="353"/>
      <c r="BJ24" s="353"/>
      <c r="BK24" s="353"/>
      <c r="BL24" s="353"/>
      <c r="BM24" s="354"/>
      <c r="BN24" s="385">
        <v>4349478</v>
      </c>
      <c r="BO24" s="386"/>
      <c r="BP24" s="386"/>
      <c r="BQ24" s="386"/>
      <c r="BR24" s="386"/>
      <c r="BS24" s="386"/>
      <c r="BT24" s="386"/>
      <c r="BU24" s="387"/>
      <c r="BV24" s="385">
        <v>4642135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157</v>
      </c>
      <c r="F25" s="359"/>
      <c r="G25" s="359"/>
      <c r="H25" s="359"/>
      <c r="I25" s="359"/>
      <c r="J25" s="359"/>
      <c r="K25" s="360"/>
      <c r="L25" s="361">
        <v>2</v>
      </c>
      <c r="M25" s="362"/>
      <c r="N25" s="362"/>
      <c r="O25" s="362"/>
      <c r="P25" s="363"/>
      <c r="Q25" s="361">
        <v>6200</v>
      </c>
      <c r="R25" s="362"/>
      <c r="S25" s="362"/>
      <c r="T25" s="362"/>
      <c r="U25" s="362"/>
      <c r="V25" s="363"/>
      <c r="W25" s="427"/>
      <c r="X25" s="418"/>
      <c r="Y25" s="419"/>
      <c r="Z25" s="358" t="s">
        <v>158</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159</v>
      </c>
      <c r="AZ25" s="378"/>
      <c r="BA25" s="378"/>
      <c r="BB25" s="378"/>
      <c r="BC25" s="378"/>
      <c r="BD25" s="378"/>
      <c r="BE25" s="378"/>
      <c r="BF25" s="378"/>
      <c r="BG25" s="378"/>
      <c r="BH25" s="378"/>
      <c r="BI25" s="378"/>
      <c r="BJ25" s="378"/>
      <c r="BK25" s="378"/>
      <c r="BL25" s="378"/>
      <c r="BM25" s="379"/>
      <c r="BN25" s="380">
        <v>383609</v>
      </c>
      <c r="BO25" s="381"/>
      <c r="BP25" s="381"/>
      <c r="BQ25" s="381"/>
      <c r="BR25" s="381"/>
      <c r="BS25" s="381"/>
      <c r="BT25" s="381"/>
      <c r="BU25" s="382"/>
      <c r="BV25" s="380">
        <v>1233109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160</v>
      </c>
      <c r="F26" s="359"/>
      <c r="G26" s="359"/>
      <c r="H26" s="359"/>
      <c r="I26" s="359"/>
      <c r="J26" s="359"/>
      <c r="K26" s="360"/>
      <c r="L26" s="361">
        <v>1</v>
      </c>
      <c r="M26" s="362"/>
      <c r="N26" s="362"/>
      <c r="O26" s="362"/>
      <c r="P26" s="363"/>
      <c r="Q26" s="361">
        <v>5600</v>
      </c>
      <c r="R26" s="362"/>
      <c r="S26" s="362"/>
      <c r="T26" s="362"/>
      <c r="U26" s="362"/>
      <c r="V26" s="363"/>
      <c r="W26" s="427"/>
      <c r="X26" s="418"/>
      <c r="Y26" s="419"/>
      <c r="Z26" s="358" t="s">
        <v>161</v>
      </c>
      <c r="AA26" s="440"/>
      <c r="AB26" s="440"/>
      <c r="AC26" s="440"/>
      <c r="AD26" s="440"/>
      <c r="AE26" s="440"/>
      <c r="AF26" s="440"/>
      <c r="AG26" s="441"/>
      <c r="AH26" s="361">
        <v>22</v>
      </c>
      <c r="AI26" s="362"/>
      <c r="AJ26" s="362"/>
      <c r="AK26" s="362"/>
      <c r="AL26" s="363"/>
      <c r="AM26" s="361">
        <v>55748</v>
      </c>
      <c r="AN26" s="362"/>
      <c r="AO26" s="362"/>
      <c r="AP26" s="362"/>
      <c r="AQ26" s="362"/>
      <c r="AR26" s="363"/>
      <c r="AS26" s="361">
        <v>2534</v>
      </c>
      <c r="AT26" s="362"/>
      <c r="AU26" s="362"/>
      <c r="AV26" s="362"/>
      <c r="AW26" s="362"/>
      <c r="AX26" s="364"/>
      <c r="AY26" s="394" t="s">
        <v>162</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163</v>
      </c>
      <c r="F27" s="359"/>
      <c r="G27" s="359"/>
      <c r="H27" s="359"/>
      <c r="I27" s="359"/>
      <c r="J27" s="359"/>
      <c r="K27" s="360"/>
      <c r="L27" s="361">
        <v>1</v>
      </c>
      <c r="M27" s="362"/>
      <c r="N27" s="362"/>
      <c r="O27" s="362"/>
      <c r="P27" s="363"/>
      <c r="Q27" s="361">
        <v>4400</v>
      </c>
      <c r="R27" s="362"/>
      <c r="S27" s="362"/>
      <c r="T27" s="362"/>
      <c r="U27" s="362"/>
      <c r="V27" s="363"/>
      <c r="W27" s="427"/>
      <c r="X27" s="418"/>
      <c r="Y27" s="419"/>
      <c r="Z27" s="358" t="s">
        <v>164</v>
      </c>
      <c r="AA27" s="359"/>
      <c r="AB27" s="359"/>
      <c r="AC27" s="359"/>
      <c r="AD27" s="359"/>
      <c r="AE27" s="359"/>
      <c r="AF27" s="359"/>
      <c r="AG27" s="360"/>
      <c r="AH27" s="361">
        <v>2</v>
      </c>
      <c r="AI27" s="362"/>
      <c r="AJ27" s="362"/>
      <c r="AK27" s="362"/>
      <c r="AL27" s="363"/>
      <c r="AM27" s="361" t="s">
        <v>165</v>
      </c>
      <c r="AN27" s="362"/>
      <c r="AO27" s="362"/>
      <c r="AP27" s="362"/>
      <c r="AQ27" s="362"/>
      <c r="AR27" s="363"/>
      <c r="AS27" s="361" t="s">
        <v>165</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307701</v>
      </c>
      <c r="BO27" s="389"/>
      <c r="BP27" s="389"/>
      <c r="BQ27" s="389"/>
      <c r="BR27" s="389"/>
      <c r="BS27" s="389"/>
      <c r="BT27" s="389"/>
      <c r="BU27" s="390"/>
      <c r="BV27" s="388">
        <v>307496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167</v>
      </c>
      <c r="F28" s="359"/>
      <c r="G28" s="359"/>
      <c r="H28" s="359"/>
      <c r="I28" s="359"/>
      <c r="J28" s="359"/>
      <c r="K28" s="360"/>
      <c r="L28" s="361">
        <v>1</v>
      </c>
      <c r="M28" s="362"/>
      <c r="N28" s="362"/>
      <c r="O28" s="362"/>
      <c r="P28" s="363"/>
      <c r="Q28" s="361">
        <v>3900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1531839</v>
      </c>
      <c r="BO28" s="381"/>
      <c r="BP28" s="381"/>
      <c r="BQ28" s="381"/>
      <c r="BR28" s="381"/>
      <c r="BS28" s="381"/>
      <c r="BT28" s="381"/>
      <c r="BU28" s="382"/>
      <c r="BV28" s="380">
        <v>1532550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171</v>
      </c>
      <c r="F29" s="359"/>
      <c r="G29" s="359"/>
      <c r="H29" s="359"/>
      <c r="I29" s="359"/>
      <c r="J29" s="359"/>
      <c r="K29" s="360"/>
      <c r="L29" s="361">
        <v>14</v>
      </c>
      <c r="M29" s="362"/>
      <c r="N29" s="362"/>
      <c r="O29" s="362"/>
      <c r="P29" s="363"/>
      <c r="Q29" s="361">
        <v>3600</v>
      </c>
      <c r="R29" s="362"/>
      <c r="S29" s="362"/>
      <c r="T29" s="362"/>
      <c r="U29" s="362"/>
      <c r="V29" s="363"/>
      <c r="W29" s="428"/>
      <c r="X29" s="429"/>
      <c r="Y29" s="430"/>
      <c r="Z29" s="358" t="s">
        <v>172</v>
      </c>
      <c r="AA29" s="359"/>
      <c r="AB29" s="359"/>
      <c r="AC29" s="359"/>
      <c r="AD29" s="359"/>
      <c r="AE29" s="359"/>
      <c r="AF29" s="359"/>
      <c r="AG29" s="360"/>
      <c r="AH29" s="361">
        <v>272</v>
      </c>
      <c r="AI29" s="362"/>
      <c r="AJ29" s="362"/>
      <c r="AK29" s="362"/>
      <c r="AL29" s="363"/>
      <c r="AM29" s="361">
        <v>787978</v>
      </c>
      <c r="AN29" s="362"/>
      <c r="AO29" s="362"/>
      <c r="AP29" s="362"/>
      <c r="AQ29" s="362"/>
      <c r="AR29" s="363"/>
      <c r="AS29" s="361">
        <v>2897</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1985486</v>
      </c>
      <c r="BO29" s="386"/>
      <c r="BP29" s="386"/>
      <c r="BQ29" s="386"/>
      <c r="BR29" s="386"/>
      <c r="BS29" s="386"/>
      <c r="BT29" s="386"/>
      <c r="BU29" s="387"/>
      <c r="BV29" s="385">
        <v>1692019</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95.4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2132164</v>
      </c>
      <c r="BO30" s="389"/>
      <c r="BP30" s="389"/>
      <c r="BQ30" s="389"/>
      <c r="BR30" s="389"/>
      <c r="BS30" s="389"/>
      <c r="BT30" s="389"/>
      <c r="BU30" s="390"/>
      <c r="BV30" s="388">
        <v>2163303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IF('各会計、関係団体の財政状況及び健全化判断比率'!B32="","",'各会計、関係団体の財政状況及び健全化判断比率'!B32)</f>
        <v>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公立那賀病院経営事務組合</v>
      </c>
      <c r="BZ34" s="344"/>
      <c r="CA34" s="344"/>
      <c r="CB34" s="344"/>
      <c r="CC34" s="344"/>
      <c r="CD34" s="344"/>
      <c r="CE34" s="344"/>
      <c r="CF34" s="344"/>
      <c r="CG34" s="344"/>
      <c r="CH34" s="344"/>
      <c r="CI34" s="344"/>
      <c r="CJ34" s="344"/>
      <c r="CK34" s="344"/>
      <c r="CL34" s="344"/>
      <c r="CM34" s="344"/>
      <c r="CN34" s="167"/>
      <c r="CO34" s="345">
        <f>IF(CQ34="","",MAX(C34:D43,U34:V43,AM34:AN43,BE34:BF43,BW34:BX43)+1)</f>
        <v>17</v>
      </c>
      <c r="CP34" s="345"/>
      <c r="CQ34" s="344" t="str">
        <f>IF('各会計、関係団体の財政状況及び健全化判断比率'!BS7="","",'各会計、関係団体の財政状況及び健全化判断比率'!BS7)</f>
        <v>岩出市土地開発公社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墓園事業特別会計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和歌山県市町村総合事務組合</v>
      </c>
      <c r="BZ35" s="344"/>
      <c r="CA35" s="344"/>
      <c r="CB35" s="344"/>
      <c r="CC35" s="344"/>
      <c r="CD35" s="344"/>
      <c r="CE35" s="344"/>
      <c r="CF35" s="344"/>
      <c r="CG35" s="344"/>
      <c r="CH35" s="344"/>
      <c r="CI35" s="344"/>
      <c r="CJ35" s="344"/>
      <c r="CK35" s="344"/>
      <c r="CL35" s="344"/>
      <c r="CM35" s="344"/>
      <c r="CN35" s="167"/>
      <c r="CO35" s="345">
        <f t="shared" ref="CO35:CO43" si="3">IF(CQ35="","",CO34+1)</f>
        <v>18</v>
      </c>
      <c r="CP35" s="345"/>
      <c r="CQ35" s="344" t="str">
        <f>IF('各会計、関係団体の財政状況及び健全化判断比率'!BS8="","",'各会計、関係団体の財政状況及び健全化判断比率'!BS8)</f>
        <v>上田徳一・千代子育英奨学会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那賀児童福祉施設組合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那賀広域事務組合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那賀衛生環境整備組合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那賀消防組合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那賀休日急患診療所経営事務組合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和歌山地方税回収機構</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16</v>
      </c>
      <c r="BX42" s="345"/>
      <c r="BY42" s="344" t="str">
        <f>IF('各会計、関係団体の財政状況及び健全化判断比率'!B76="","",'各会計、関係団体の財政状況及び健全化判断比率'!B76)</f>
        <v>県後期高齢者広域連合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524</v>
      </c>
      <c r="D34" s="1154"/>
      <c r="E34" s="1155"/>
      <c r="F34" s="32">
        <v>35.24</v>
      </c>
      <c r="G34" s="33">
        <v>29.34</v>
      </c>
      <c r="H34" s="33">
        <v>29.14</v>
      </c>
      <c r="I34" s="33">
        <v>24.45</v>
      </c>
      <c r="J34" s="34">
        <v>22.6</v>
      </c>
      <c r="K34" s="22"/>
      <c r="L34" s="22"/>
      <c r="M34" s="22"/>
      <c r="N34" s="22"/>
      <c r="O34" s="22"/>
      <c r="P34" s="22"/>
    </row>
    <row r="35" spans="1:16" ht="39" customHeight="1" x14ac:dyDescent="0.15">
      <c r="A35" s="22"/>
      <c r="B35" s="35"/>
      <c r="C35" s="1148" t="s">
        <v>525</v>
      </c>
      <c r="D35" s="1149"/>
      <c r="E35" s="1150"/>
      <c r="F35" s="36">
        <v>3.95</v>
      </c>
      <c r="G35" s="37">
        <v>4.62</v>
      </c>
      <c r="H35" s="37">
        <v>4.68</v>
      </c>
      <c r="I35" s="37">
        <v>4.57</v>
      </c>
      <c r="J35" s="38">
        <v>4.47</v>
      </c>
      <c r="K35" s="22"/>
      <c r="L35" s="22"/>
      <c r="M35" s="22"/>
      <c r="N35" s="22"/>
      <c r="O35" s="22"/>
      <c r="P35" s="22"/>
    </row>
    <row r="36" spans="1:16" ht="39" customHeight="1" x14ac:dyDescent="0.15">
      <c r="A36" s="22"/>
      <c r="B36" s="35"/>
      <c r="C36" s="1148" t="s">
        <v>526</v>
      </c>
      <c r="D36" s="1149"/>
      <c r="E36" s="1150"/>
      <c r="F36" s="36">
        <v>0.45</v>
      </c>
      <c r="G36" s="37">
        <v>0.9</v>
      </c>
      <c r="H36" s="37">
        <v>1</v>
      </c>
      <c r="I36" s="37">
        <v>0.46</v>
      </c>
      <c r="J36" s="38">
        <v>0.55000000000000004</v>
      </c>
      <c r="K36" s="22"/>
      <c r="L36" s="22"/>
      <c r="M36" s="22"/>
      <c r="N36" s="22"/>
      <c r="O36" s="22"/>
      <c r="P36" s="22"/>
    </row>
    <row r="37" spans="1:16" ht="39" customHeight="1" x14ac:dyDescent="0.15">
      <c r="A37" s="22"/>
      <c r="B37" s="35"/>
      <c r="C37" s="1148" t="s">
        <v>527</v>
      </c>
      <c r="D37" s="1149"/>
      <c r="E37" s="1150"/>
      <c r="F37" s="36">
        <v>0.01</v>
      </c>
      <c r="G37" s="37">
        <v>0.04</v>
      </c>
      <c r="H37" s="37">
        <v>0.04</v>
      </c>
      <c r="I37" s="37">
        <v>0.08</v>
      </c>
      <c r="J37" s="38">
        <v>0.24</v>
      </c>
      <c r="K37" s="22"/>
      <c r="L37" s="22"/>
      <c r="M37" s="22"/>
      <c r="N37" s="22"/>
      <c r="O37" s="22"/>
      <c r="P37" s="22"/>
    </row>
    <row r="38" spans="1:16" ht="39" customHeight="1" x14ac:dyDescent="0.15">
      <c r="A38" s="22"/>
      <c r="B38" s="35"/>
      <c r="C38" s="1148" t="s">
        <v>528</v>
      </c>
      <c r="D38" s="1149"/>
      <c r="E38" s="1150"/>
      <c r="F38" s="36">
        <v>0.08</v>
      </c>
      <c r="G38" s="37">
        <v>0.2</v>
      </c>
      <c r="H38" s="37">
        <v>0.02</v>
      </c>
      <c r="I38" s="37">
        <v>0.2</v>
      </c>
      <c r="J38" s="38">
        <v>0.2</v>
      </c>
      <c r="K38" s="22"/>
      <c r="L38" s="22"/>
      <c r="M38" s="22"/>
      <c r="N38" s="22"/>
      <c r="O38" s="22"/>
      <c r="P38" s="22"/>
    </row>
    <row r="39" spans="1:16" ht="39" customHeight="1" x14ac:dyDescent="0.15">
      <c r="A39" s="22"/>
      <c r="B39" s="35"/>
      <c r="C39" s="1148" t="s">
        <v>529</v>
      </c>
      <c r="D39" s="1149"/>
      <c r="E39" s="1150"/>
      <c r="F39" s="36">
        <v>0.11</v>
      </c>
      <c r="G39" s="37">
        <v>0.16</v>
      </c>
      <c r="H39" s="37">
        <v>0.11</v>
      </c>
      <c r="I39" s="37">
        <v>0.11</v>
      </c>
      <c r="J39" s="38">
        <v>0.12</v>
      </c>
      <c r="K39" s="22"/>
      <c r="L39" s="22"/>
      <c r="M39" s="22"/>
      <c r="N39" s="22"/>
      <c r="O39" s="22"/>
      <c r="P39" s="22"/>
    </row>
    <row r="40" spans="1:16" ht="39" customHeight="1" x14ac:dyDescent="0.15">
      <c r="A40" s="22"/>
      <c r="B40" s="35"/>
      <c r="C40" s="1148" t="s">
        <v>530</v>
      </c>
      <c r="D40" s="1149"/>
      <c r="E40" s="1150"/>
      <c r="F40" s="36">
        <v>0</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531</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532</v>
      </c>
      <c r="D43" s="1152"/>
      <c r="E43" s="115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1150</v>
      </c>
      <c r="L45" s="60">
        <v>1151</v>
      </c>
      <c r="M45" s="60">
        <v>1167</v>
      </c>
      <c r="N45" s="60">
        <v>1150</v>
      </c>
      <c r="O45" s="61">
        <v>1172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15</v>
      </c>
      <c r="F48" s="1158"/>
      <c r="G48" s="1158"/>
      <c r="H48" s="1158"/>
      <c r="I48" s="1158"/>
      <c r="J48" s="1159"/>
      <c r="K48" s="63">
        <v>178</v>
      </c>
      <c r="L48" s="64">
        <v>222</v>
      </c>
      <c r="M48" s="64">
        <v>254</v>
      </c>
      <c r="N48" s="64">
        <v>288</v>
      </c>
      <c r="O48" s="65">
        <v>335</v>
      </c>
      <c r="P48" s="48"/>
      <c r="Q48" s="48"/>
      <c r="R48" s="48"/>
      <c r="S48" s="48"/>
      <c r="T48" s="48"/>
      <c r="U48" s="48"/>
    </row>
    <row r="49" spans="1:21" ht="30.75" customHeight="1" x14ac:dyDescent="0.15">
      <c r="A49" s="48"/>
      <c r="B49" s="1166"/>
      <c r="C49" s="1167"/>
      <c r="D49" s="62"/>
      <c r="E49" s="1158" t="s">
        <v>16</v>
      </c>
      <c r="F49" s="1158"/>
      <c r="G49" s="1158"/>
      <c r="H49" s="1158"/>
      <c r="I49" s="1158"/>
      <c r="J49" s="1159"/>
      <c r="K49" s="63">
        <v>252</v>
      </c>
      <c r="L49" s="64">
        <v>247</v>
      </c>
      <c r="M49" s="64">
        <v>208</v>
      </c>
      <c r="N49" s="64">
        <v>213</v>
      </c>
      <c r="O49" s="65">
        <v>225</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480</v>
      </c>
      <c r="L50" s="64" t="s">
        <v>480</v>
      </c>
      <c r="M50" s="64" t="s">
        <v>480</v>
      </c>
      <c r="N50" s="64" t="s">
        <v>480</v>
      </c>
      <c r="O50" s="65" t="s">
        <v>480</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1323</v>
      </c>
      <c r="L52" s="64">
        <v>1328</v>
      </c>
      <c r="M52" s="64">
        <v>1388</v>
      </c>
      <c r="N52" s="64">
        <v>1371</v>
      </c>
      <c r="O52" s="65">
        <v>1435</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257</v>
      </c>
      <c r="L53" s="69">
        <v>292</v>
      </c>
      <c r="M53" s="69">
        <v>241</v>
      </c>
      <c r="N53" s="69">
        <v>280</v>
      </c>
      <c r="O53" s="70">
        <v>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4" t="s">
        <v>24</v>
      </c>
      <c r="C41" s="1185"/>
      <c r="D41" s="81"/>
      <c r="E41" s="1186" t="s">
        <v>25</v>
      </c>
      <c r="F41" s="1186"/>
      <c r="G41" s="1186"/>
      <c r="H41" s="1187"/>
      <c r="I41" s="82">
        <v>8948</v>
      </c>
      <c r="J41" s="83">
        <v>8627</v>
      </c>
      <c r="K41" s="83">
        <v>8314</v>
      </c>
      <c r="L41" s="83">
        <v>7927</v>
      </c>
      <c r="M41" s="84">
        <v>7400</v>
      </c>
    </row>
    <row r="42" spans="2:13" ht="27.75" customHeight="1" x14ac:dyDescent="0.15">
      <c r="B42" s="1174"/>
      <c r="C42" s="1175"/>
      <c r="D42" s="85"/>
      <c r="E42" s="1178" t="s">
        <v>26</v>
      </c>
      <c r="F42" s="1178"/>
      <c r="G42" s="1178"/>
      <c r="H42" s="1179"/>
      <c r="I42" s="86">
        <v>1</v>
      </c>
      <c r="J42" s="87">
        <v>1</v>
      </c>
      <c r="K42" s="87">
        <v>1</v>
      </c>
      <c r="L42" s="87">
        <v>0</v>
      </c>
      <c r="M42" s="88">
        <v>0</v>
      </c>
    </row>
    <row r="43" spans="2:13" ht="27.75" customHeight="1" x14ac:dyDescent="0.15">
      <c r="B43" s="1174"/>
      <c r="C43" s="1175"/>
      <c r="D43" s="85"/>
      <c r="E43" s="1178" t="s">
        <v>27</v>
      </c>
      <c r="F43" s="1178"/>
      <c r="G43" s="1178"/>
      <c r="H43" s="1179"/>
      <c r="I43" s="86">
        <v>6177</v>
      </c>
      <c r="J43" s="87">
        <v>6767</v>
      </c>
      <c r="K43" s="87">
        <v>7758</v>
      </c>
      <c r="L43" s="87">
        <v>9154</v>
      </c>
      <c r="M43" s="88">
        <v>10227</v>
      </c>
    </row>
    <row r="44" spans="2:13" ht="27.75" customHeight="1" x14ac:dyDescent="0.15">
      <c r="B44" s="1174"/>
      <c r="C44" s="1175"/>
      <c r="D44" s="85"/>
      <c r="E44" s="1178" t="s">
        <v>28</v>
      </c>
      <c r="F44" s="1178"/>
      <c r="G44" s="1178"/>
      <c r="H44" s="1179"/>
      <c r="I44" s="86">
        <v>3403</v>
      </c>
      <c r="J44" s="87">
        <v>3428</v>
      </c>
      <c r="K44" s="87">
        <v>3433</v>
      </c>
      <c r="L44" s="87">
        <v>3295</v>
      </c>
      <c r="M44" s="88">
        <v>1796</v>
      </c>
    </row>
    <row r="45" spans="2:13" ht="27.75" customHeight="1" x14ac:dyDescent="0.15">
      <c r="B45" s="1174"/>
      <c r="C45" s="1175"/>
      <c r="D45" s="85"/>
      <c r="E45" s="1178" t="s">
        <v>29</v>
      </c>
      <c r="F45" s="1178"/>
      <c r="G45" s="1178"/>
      <c r="H45" s="1179"/>
      <c r="I45" s="86">
        <v>844</v>
      </c>
      <c r="J45" s="87">
        <v>765</v>
      </c>
      <c r="K45" s="87">
        <v>729</v>
      </c>
      <c r="L45" s="87">
        <v>558</v>
      </c>
      <c r="M45" s="88">
        <v>543</v>
      </c>
    </row>
    <row r="46" spans="2:13" ht="27.75" customHeight="1" x14ac:dyDescent="0.15">
      <c r="B46" s="1174"/>
      <c r="C46" s="1175"/>
      <c r="D46" s="89"/>
      <c r="E46" s="1178" t="s">
        <v>30</v>
      </c>
      <c r="F46" s="1178"/>
      <c r="G46" s="1178"/>
      <c r="H46" s="1179"/>
      <c r="I46" s="86" t="s">
        <v>480</v>
      </c>
      <c r="J46" s="87" t="s">
        <v>480</v>
      </c>
      <c r="K46" s="87" t="s">
        <v>480</v>
      </c>
      <c r="L46" s="87" t="s">
        <v>480</v>
      </c>
      <c r="M46" s="88" t="s">
        <v>480</v>
      </c>
    </row>
    <row r="47" spans="2:13" ht="27.75" customHeight="1" x14ac:dyDescent="0.15">
      <c r="B47" s="1174"/>
      <c r="C47" s="1175"/>
      <c r="D47" s="90"/>
      <c r="E47" s="1188" t="s">
        <v>31</v>
      </c>
      <c r="F47" s="1189"/>
      <c r="G47" s="1189"/>
      <c r="H47" s="1190"/>
      <c r="I47" s="86" t="s">
        <v>480</v>
      </c>
      <c r="J47" s="87" t="s">
        <v>480</v>
      </c>
      <c r="K47" s="87" t="s">
        <v>480</v>
      </c>
      <c r="L47" s="87" t="s">
        <v>480</v>
      </c>
      <c r="M47" s="88" t="s">
        <v>480</v>
      </c>
    </row>
    <row r="48" spans="2:13" ht="27.75" customHeight="1" x14ac:dyDescent="0.15">
      <c r="B48" s="1174"/>
      <c r="C48" s="1175"/>
      <c r="D48" s="85"/>
      <c r="E48" s="1178" t="s">
        <v>32</v>
      </c>
      <c r="F48" s="1178"/>
      <c r="G48" s="1178"/>
      <c r="H48" s="1179"/>
      <c r="I48" s="86" t="s">
        <v>480</v>
      </c>
      <c r="J48" s="87" t="s">
        <v>480</v>
      </c>
      <c r="K48" s="87" t="s">
        <v>480</v>
      </c>
      <c r="L48" s="87" t="s">
        <v>480</v>
      </c>
      <c r="M48" s="88" t="s">
        <v>480</v>
      </c>
    </row>
    <row r="49" spans="2:13" ht="27.75" customHeight="1" x14ac:dyDescent="0.15">
      <c r="B49" s="1176"/>
      <c r="C49" s="1177"/>
      <c r="D49" s="85"/>
      <c r="E49" s="1178" t="s">
        <v>33</v>
      </c>
      <c r="F49" s="1178"/>
      <c r="G49" s="1178"/>
      <c r="H49" s="1179"/>
      <c r="I49" s="86" t="s">
        <v>480</v>
      </c>
      <c r="J49" s="87" t="s">
        <v>480</v>
      </c>
      <c r="K49" s="87" t="s">
        <v>480</v>
      </c>
      <c r="L49" s="87" t="s">
        <v>480</v>
      </c>
      <c r="M49" s="88" t="s">
        <v>480</v>
      </c>
    </row>
    <row r="50" spans="2:13" ht="27.75" customHeight="1" x14ac:dyDescent="0.15">
      <c r="B50" s="1172" t="s">
        <v>34</v>
      </c>
      <c r="C50" s="1173"/>
      <c r="D50" s="91"/>
      <c r="E50" s="1178" t="s">
        <v>35</v>
      </c>
      <c r="F50" s="1178"/>
      <c r="G50" s="1178"/>
      <c r="H50" s="1179"/>
      <c r="I50" s="86">
        <v>4949</v>
      </c>
      <c r="J50" s="87">
        <v>5391</v>
      </c>
      <c r="K50" s="87">
        <v>5286</v>
      </c>
      <c r="L50" s="87">
        <v>5695</v>
      </c>
      <c r="M50" s="88">
        <v>5957</v>
      </c>
    </row>
    <row r="51" spans="2:13" ht="27.75" customHeight="1" x14ac:dyDescent="0.15">
      <c r="B51" s="1174"/>
      <c r="C51" s="1175"/>
      <c r="D51" s="85"/>
      <c r="E51" s="1178" t="s">
        <v>36</v>
      </c>
      <c r="F51" s="1178"/>
      <c r="G51" s="1178"/>
      <c r="H51" s="1179"/>
      <c r="I51" s="86">
        <v>322</v>
      </c>
      <c r="J51" s="87">
        <v>257</v>
      </c>
      <c r="K51" s="87">
        <v>200</v>
      </c>
      <c r="L51" s="87">
        <v>148</v>
      </c>
      <c r="M51" s="88">
        <v>107</v>
      </c>
    </row>
    <row r="52" spans="2:13" ht="27.75" customHeight="1" x14ac:dyDescent="0.15">
      <c r="B52" s="1176"/>
      <c r="C52" s="1177"/>
      <c r="D52" s="85"/>
      <c r="E52" s="1178" t="s">
        <v>37</v>
      </c>
      <c r="F52" s="1178"/>
      <c r="G52" s="1178"/>
      <c r="H52" s="1179"/>
      <c r="I52" s="86">
        <v>14144</v>
      </c>
      <c r="J52" s="87">
        <v>14539</v>
      </c>
      <c r="K52" s="87">
        <v>15064</v>
      </c>
      <c r="L52" s="87">
        <v>15392</v>
      </c>
      <c r="M52" s="88">
        <v>15425</v>
      </c>
    </row>
    <row r="53" spans="2:13" ht="27.75" customHeight="1" thickBot="1" x14ac:dyDescent="0.2">
      <c r="B53" s="1180" t="s">
        <v>21</v>
      </c>
      <c r="C53" s="1181"/>
      <c r="D53" s="92"/>
      <c r="E53" s="1182" t="s">
        <v>38</v>
      </c>
      <c r="F53" s="1182"/>
      <c r="G53" s="1182"/>
      <c r="H53" s="1183"/>
      <c r="I53" s="93">
        <v>-43</v>
      </c>
      <c r="J53" s="94">
        <v>-600</v>
      </c>
      <c r="K53" s="94">
        <v>-315</v>
      </c>
      <c r="L53" s="94">
        <v>-300</v>
      </c>
      <c r="M53" s="95">
        <v>-1523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550</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550</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552</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553</v>
      </c>
    </row>
    <row r="50" spans="1:17" x14ac:dyDescent="0.15">
      <c r="B50" s="250"/>
      <c r="C50" s="246"/>
      <c r="D50" s="246"/>
      <c r="E50" s="246"/>
      <c r="F50" s="246"/>
      <c r="G50" s="1212"/>
      <c r="H50" s="1213"/>
      <c r="I50" s="1213"/>
      <c r="J50" s="1214"/>
      <c r="K50" s="1215" t="s">
        <v>519</v>
      </c>
      <c r="L50" s="1215" t="s">
        <v>520</v>
      </c>
      <c r="M50" s="1215" t="s">
        <v>521</v>
      </c>
      <c r="N50" s="1215" t="s">
        <v>522</v>
      </c>
      <c r="O50" s="1215" t="s">
        <v>523</v>
      </c>
    </row>
    <row r="51" spans="1:17" x14ac:dyDescent="0.15">
      <c r="B51" s="250"/>
      <c r="C51" s="246"/>
      <c r="D51" s="246"/>
      <c r="E51" s="246"/>
      <c r="F51" s="246"/>
      <c r="G51" s="1216" t="s">
        <v>554</v>
      </c>
      <c r="H51" s="1217"/>
      <c r="I51" s="1218" t="s">
        <v>555</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556</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557</v>
      </c>
      <c r="H55" s="1231"/>
      <c r="I55" s="1225" t="s">
        <v>555</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556</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1200" t="s">
        <v>552</v>
      </c>
      <c r="I64" s="1201"/>
      <c r="J64" s="1201"/>
      <c r="K64" s="1201"/>
      <c r="L64" s="246"/>
      <c r="M64" s="246"/>
      <c r="N64" s="246"/>
      <c r="O64" s="246"/>
    </row>
    <row r="65" spans="2:30" x14ac:dyDescent="0.15">
      <c r="B65" s="250"/>
      <c r="C65" s="246"/>
      <c r="D65" s="246"/>
      <c r="E65" s="246"/>
      <c r="F65" s="246"/>
      <c r="G65" s="1202" t="s">
        <v>559</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560</v>
      </c>
      <c r="I71" s="1249"/>
      <c r="J71" s="1245"/>
      <c r="K71" s="1245"/>
      <c r="L71" s="1246"/>
      <c r="M71" s="1245"/>
      <c r="N71" s="1246"/>
      <c r="O71" s="1247"/>
    </row>
    <row r="72" spans="2:30" x14ac:dyDescent="0.15">
      <c r="B72" s="250"/>
      <c r="C72" s="246"/>
      <c r="D72" s="246"/>
      <c r="E72" s="246"/>
      <c r="F72" s="246"/>
      <c r="G72" s="1212"/>
      <c r="H72" s="1213"/>
      <c r="I72" s="1213"/>
      <c r="J72" s="1214"/>
      <c r="K72" s="1215" t="s">
        <v>519</v>
      </c>
      <c r="L72" s="1215" t="s">
        <v>520</v>
      </c>
      <c r="M72" s="1215" t="s">
        <v>521</v>
      </c>
      <c r="N72" s="1215" t="s">
        <v>522</v>
      </c>
      <c r="O72" s="1215" t="s">
        <v>523</v>
      </c>
    </row>
    <row r="73" spans="2:30" x14ac:dyDescent="0.15">
      <c r="B73" s="250"/>
      <c r="C73" s="246"/>
      <c r="D73" s="246"/>
      <c r="E73" s="246"/>
      <c r="F73" s="246"/>
      <c r="G73" s="1216" t="s">
        <v>554</v>
      </c>
      <c r="H73" s="1217"/>
      <c r="I73" s="1218" t="s">
        <v>555</v>
      </c>
      <c r="J73" s="1218"/>
      <c r="K73" s="1250"/>
      <c r="L73" s="1250"/>
      <c r="M73" s="1223"/>
      <c r="N73" s="1223"/>
      <c r="O73" s="1223"/>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561</v>
      </c>
      <c r="J75" s="1225"/>
      <c r="K75" s="1251">
        <v>5.3</v>
      </c>
      <c r="L75" s="1251">
        <v>4</v>
      </c>
      <c r="M75" s="1251">
        <v>3.2</v>
      </c>
      <c r="N75" s="1251">
        <v>3.3</v>
      </c>
      <c r="O75" s="1251">
        <v>3.2</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557</v>
      </c>
      <c r="H77" s="1231"/>
      <c r="I77" s="1225" t="s">
        <v>555</v>
      </c>
      <c r="J77" s="1225"/>
      <c r="K77" s="1250">
        <v>58.2</v>
      </c>
      <c r="L77" s="1250">
        <v>50.3</v>
      </c>
      <c r="M77" s="1223">
        <v>45.9</v>
      </c>
      <c r="N77" s="1223">
        <v>33.6</v>
      </c>
      <c r="O77" s="1223">
        <v>35.299999999999997</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561</v>
      </c>
      <c r="J79" s="1235"/>
      <c r="K79" s="1253">
        <v>10.3</v>
      </c>
      <c r="L79" s="1253">
        <v>9.6</v>
      </c>
      <c r="M79" s="1253">
        <v>8.8000000000000007</v>
      </c>
      <c r="N79" s="1253">
        <v>7</v>
      </c>
      <c r="O79" s="1253">
        <v>6.9</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6" zoomScale="40" zoomScaleNormal="40" zoomScaleSheetLayoutView="55" workbookViewId="0">
      <selection activeCell="P65" sqref="P6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15675</v>
      </c>
      <c r="E3" s="118"/>
      <c r="F3" s="119">
        <v>50880</v>
      </c>
      <c r="G3" s="120"/>
      <c r="H3" s="121"/>
    </row>
    <row r="4" spans="1:8" x14ac:dyDescent="0.15">
      <c r="A4" s="122"/>
      <c r="B4" s="123"/>
      <c r="C4" s="124"/>
      <c r="D4" s="125">
        <v>11833</v>
      </c>
      <c r="E4" s="126"/>
      <c r="F4" s="127">
        <v>26879</v>
      </c>
      <c r="G4" s="128"/>
      <c r="H4" s="129"/>
    </row>
    <row r="5" spans="1:8" x14ac:dyDescent="0.15">
      <c r="A5" s="110" t="s">
        <v>513</v>
      </c>
      <c r="B5" s="115"/>
      <c r="C5" s="116"/>
      <c r="D5" s="117">
        <v>28878</v>
      </c>
      <c r="E5" s="118"/>
      <c r="F5" s="119">
        <v>63956</v>
      </c>
      <c r="G5" s="120"/>
      <c r="H5" s="121"/>
    </row>
    <row r="6" spans="1:8" x14ac:dyDescent="0.15">
      <c r="A6" s="122"/>
      <c r="B6" s="123"/>
      <c r="C6" s="124"/>
      <c r="D6" s="125">
        <v>17821</v>
      </c>
      <c r="E6" s="126"/>
      <c r="F6" s="127">
        <v>29239</v>
      </c>
      <c r="G6" s="128"/>
      <c r="H6" s="129"/>
    </row>
    <row r="7" spans="1:8" x14ac:dyDescent="0.15">
      <c r="A7" s="110" t="s">
        <v>514</v>
      </c>
      <c r="B7" s="115"/>
      <c r="C7" s="116"/>
      <c r="D7" s="117">
        <v>28779</v>
      </c>
      <c r="E7" s="118"/>
      <c r="F7" s="119">
        <v>66255</v>
      </c>
      <c r="G7" s="120"/>
      <c r="H7" s="121"/>
    </row>
    <row r="8" spans="1:8" x14ac:dyDescent="0.15">
      <c r="A8" s="122"/>
      <c r="B8" s="123"/>
      <c r="C8" s="124"/>
      <c r="D8" s="125">
        <v>14208</v>
      </c>
      <c r="E8" s="126"/>
      <c r="F8" s="127">
        <v>31822</v>
      </c>
      <c r="G8" s="128"/>
      <c r="H8" s="129"/>
    </row>
    <row r="9" spans="1:8" x14ac:dyDescent="0.15">
      <c r="A9" s="110" t="s">
        <v>515</v>
      </c>
      <c r="B9" s="115"/>
      <c r="C9" s="116"/>
      <c r="D9" s="117">
        <v>36120</v>
      </c>
      <c r="E9" s="118"/>
      <c r="F9" s="119">
        <v>47278</v>
      </c>
      <c r="G9" s="120"/>
      <c r="H9" s="121"/>
    </row>
    <row r="10" spans="1:8" x14ac:dyDescent="0.15">
      <c r="A10" s="122"/>
      <c r="B10" s="123"/>
      <c r="C10" s="124"/>
      <c r="D10" s="125">
        <v>17390</v>
      </c>
      <c r="E10" s="126"/>
      <c r="F10" s="127">
        <v>24096</v>
      </c>
      <c r="G10" s="128"/>
      <c r="H10" s="129"/>
    </row>
    <row r="11" spans="1:8" x14ac:dyDescent="0.15">
      <c r="A11" s="110" t="s">
        <v>516</v>
      </c>
      <c r="B11" s="115"/>
      <c r="C11" s="116"/>
      <c r="D11" s="117">
        <v>24658</v>
      </c>
      <c r="E11" s="118"/>
      <c r="F11" s="119">
        <v>44504</v>
      </c>
      <c r="G11" s="120"/>
      <c r="H11" s="121"/>
    </row>
    <row r="12" spans="1:8" x14ac:dyDescent="0.15">
      <c r="A12" s="122"/>
      <c r="B12" s="123"/>
      <c r="C12" s="130"/>
      <c r="D12" s="125">
        <v>13465</v>
      </c>
      <c r="E12" s="126"/>
      <c r="F12" s="127">
        <v>25876</v>
      </c>
      <c r="G12" s="128"/>
      <c r="H12" s="129"/>
    </row>
    <row r="13" spans="1:8" x14ac:dyDescent="0.15">
      <c r="A13" s="110"/>
      <c r="B13" s="115"/>
      <c r="C13" s="131"/>
      <c r="D13" s="132">
        <v>26822</v>
      </c>
      <c r="E13" s="133"/>
      <c r="F13" s="134">
        <v>54575</v>
      </c>
      <c r="G13" s="135"/>
      <c r="H13" s="121"/>
    </row>
    <row r="14" spans="1:8" x14ac:dyDescent="0.15">
      <c r="A14" s="122"/>
      <c r="B14" s="123"/>
      <c r="C14" s="124"/>
      <c r="D14" s="125">
        <v>14943</v>
      </c>
      <c r="E14" s="126"/>
      <c r="F14" s="127">
        <v>27582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3.96</v>
      </c>
      <c r="C19" s="136">
        <f>ROUND(VALUE(SUBSTITUTE(実質収支比率等に係る経年分析!G$48,"▲","-")),2)</f>
        <v>4.62</v>
      </c>
      <c r="D19" s="136">
        <f>ROUND(VALUE(SUBSTITUTE(実質収支比率等に係る経年分析!H$48,"▲","-")),2)</f>
        <v>4.6900000000000004</v>
      </c>
      <c r="E19" s="136">
        <f>ROUND(VALUE(SUBSTITUTE(実質収支比率等に係る経年分析!I$48,"▲","-")),2)</f>
        <v>4.57</v>
      </c>
      <c r="F19" s="136">
        <f>ROUND(VALUE(SUBSTITUTE(実質収支比率等に係る経年分析!J$48,"▲","-")),2)</f>
        <v>4.47</v>
      </c>
    </row>
    <row r="20" spans="1:11" x14ac:dyDescent="0.15">
      <c r="A20" s="136" t="s">
        <v>43</v>
      </c>
      <c r="B20" s="136">
        <f>ROUND(VALUE(SUBSTITUTE(実質収支比率等に係る経年分析!F$47,"▲","-")),2)</f>
        <v>16.72</v>
      </c>
      <c r="C20" s="136">
        <f>ROUND(VALUE(SUBSTITUTE(実質収支比率等に係る経年分析!G$47,"▲","-")),2)</f>
        <v>16.600000000000001</v>
      </c>
      <c r="D20" s="136">
        <f>ROUND(VALUE(SUBSTITUTE(実質収支比率等に係る経年分析!H$47,"▲","-")),2)</f>
        <v>16.559999999999999</v>
      </c>
      <c r="E20" s="136">
        <f>ROUND(VALUE(SUBSTITUTE(実質収支比率等に係る経年分析!I$47,"▲","-")),2)</f>
        <v>16.02</v>
      </c>
      <c r="F20" s="136">
        <f>ROUND(VALUE(SUBSTITUTE(実質収支比率等に係る経年分析!J$47,"▲","-")),2)</f>
        <v>15.62</v>
      </c>
    </row>
    <row r="21" spans="1:11" x14ac:dyDescent="0.15">
      <c r="A21" s="136" t="s">
        <v>44</v>
      </c>
      <c r="B21" s="136">
        <f>IF(ISNUMBER(VALUE(SUBSTITUTE(実質収支比率等に係る経年分析!F$49,"▲","-"))),ROUND(VALUE(SUBSTITUTE(実質収支比率等に係る経年分析!F$49,"▲","-")),2),NA())</f>
        <v>4.75</v>
      </c>
      <c r="C21" s="136">
        <f>IF(ISNUMBER(VALUE(SUBSTITUTE(実質収支比率等に係る経年分析!G$49,"▲","-"))),ROUND(VALUE(SUBSTITUTE(実質収支比率等に係る経年分析!G$49,"▲","-")),2),NA())</f>
        <v>2.2000000000000002</v>
      </c>
      <c r="D21" s="136">
        <f>IF(ISNUMBER(VALUE(SUBSTITUTE(実質収支比率等に係る経年分析!H$49,"▲","-"))),ROUND(VALUE(SUBSTITUTE(実質収支比率等に係る経年分析!H$49,"▲","-")),2),NA())</f>
        <v>0.56000000000000005</v>
      </c>
      <c r="E21" s="136">
        <f>IF(ISNUMBER(VALUE(SUBSTITUTE(実質収支比率等に係る経年分析!I$49,"▲","-"))),ROUND(VALUE(SUBSTITUTE(実質収支比率等に係る経年分析!I$49,"▲","-")),2),NA())</f>
        <v>0.63</v>
      </c>
      <c r="F21" s="136">
        <f>IF(ISNUMBER(VALUE(SUBSTITUTE(実質収支比率等に係る経年分析!J$49,"▲","-"))),ROUND(VALUE(SUBSTITUTE(実質収支比率等に係る経年分析!J$49,"▲","-")),2),NA())</f>
        <v>0.62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墓園事業特別会計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0.55000000000000004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4.47</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35.24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29.14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24.45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22.6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1323</v>
      </c>
      <c r="E42" s="138"/>
      <c r="F42" s="138"/>
      <c r="G42" s="138">
        <f>'実質公債費比率（分子）の構造'!L$52</f>
        <v>1328</v>
      </c>
      <c r="H42" s="138"/>
      <c r="I42" s="138"/>
      <c r="J42" s="138">
        <f>'実質公債費比率（分子）の構造'!M$52</f>
        <v>1388</v>
      </c>
      <c r="K42" s="138"/>
      <c r="L42" s="138"/>
      <c r="M42" s="138">
        <f>'実質公債費比率（分子）の構造'!N$52</f>
        <v>1371</v>
      </c>
      <c r="N42" s="138"/>
      <c r="O42" s="138"/>
      <c r="P42" s="138">
        <f>'実質公債費比率（分子）の構造'!O$52</f>
        <v>1435</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252</v>
      </c>
      <c r="C45" s="138"/>
      <c r="D45" s="138"/>
      <c r="E45" s="138">
        <f>'実質公債費比率（分子）の構造'!L$49</f>
        <v>247</v>
      </c>
      <c r="F45" s="138"/>
      <c r="G45" s="138"/>
      <c r="H45" s="138">
        <f>'実質公債費比率（分子）の構造'!M$49</f>
        <v>208</v>
      </c>
      <c r="I45" s="138"/>
      <c r="J45" s="138"/>
      <c r="K45" s="138">
        <f>'実質公債費比率（分子）の構造'!N$49</f>
        <v>213</v>
      </c>
      <c r="L45" s="138"/>
      <c r="M45" s="138"/>
      <c r="N45" s="138">
        <f>'実質公債費比率（分子）の構造'!O$49</f>
        <v>225</v>
      </c>
      <c r="O45" s="138"/>
      <c r="P45" s="138"/>
    </row>
    <row r="46" spans="1:16" x14ac:dyDescent="0.15">
      <c r="A46" s="138" t="s">
        <v>55</v>
      </c>
      <c r="B46" s="138">
        <f>'実質公債費比率（分子）の構造'!K$48</f>
        <v>178</v>
      </c>
      <c r="C46" s="138"/>
      <c r="D46" s="138"/>
      <c r="E46" s="138">
        <f>'実質公債費比率（分子）の構造'!L$48</f>
        <v>222</v>
      </c>
      <c r="F46" s="138"/>
      <c r="G46" s="138"/>
      <c r="H46" s="138">
        <f>'実質公債費比率（分子）の構造'!M$48</f>
        <v>254</v>
      </c>
      <c r="I46" s="138"/>
      <c r="J46" s="138"/>
      <c r="K46" s="138">
        <f>'実質公債費比率（分子）の構造'!N$48</f>
        <v>288</v>
      </c>
      <c r="L46" s="138"/>
      <c r="M46" s="138"/>
      <c r="N46" s="138">
        <f>'実質公債費比率（分子）の構造'!O$48</f>
        <v>335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1150</v>
      </c>
      <c r="C49" s="138"/>
      <c r="D49" s="138"/>
      <c r="E49" s="138">
        <f>'実質公債費比率（分子）の構造'!L$45</f>
        <v>1151</v>
      </c>
      <c r="F49" s="138"/>
      <c r="G49" s="138"/>
      <c r="H49" s="138">
        <f>'実質公債費比率（分子）の構造'!M$45</f>
        <v>1167</v>
      </c>
      <c r="I49" s="138"/>
      <c r="J49" s="138"/>
      <c r="K49" s="138">
        <f>'実質公債費比率（分子）の構造'!N$45</f>
        <v>1150</v>
      </c>
      <c r="L49" s="138"/>
      <c r="M49" s="138"/>
      <c r="N49" s="138">
        <f>'実質公債費比率（分子）の構造'!O$45</f>
        <v>1172</v>
      </c>
      <c r="O49" s="138"/>
      <c r="P49" s="138"/>
    </row>
    <row r="50" spans="1:16" x14ac:dyDescent="0.15">
      <c r="A50" s="138" t="s">
        <v>59</v>
      </c>
      <c r="B50" s="138" t="e">
        <f>NA()</f>
        <v>#N/A</v>
      </c>
      <c r="C50" s="138">
        <f>IF(ISNUMBER('実質公債費比率（分子）の構造'!K$53),'実質公債費比率（分子）の構造'!K$53,NA())</f>
        <v>257</v>
      </c>
      <c r="D50" s="138" t="e">
        <f>NA()</f>
        <v>#N/A</v>
      </c>
      <c r="E50" s="138" t="e">
        <f>NA()</f>
        <v>#N/A</v>
      </c>
      <c r="F50" s="138">
        <f>IF(ISNUMBER('実質公債費比率（分子）の構造'!L$53),'実質公債費比率（分子）の構造'!L$53,NA())</f>
        <v>292</v>
      </c>
      <c r="G50" s="138" t="e">
        <f>NA()</f>
        <v>#N/A</v>
      </c>
      <c r="H50" s="138" t="e">
        <f>NA()</f>
        <v>#N/A</v>
      </c>
      <c r="I50" s="138">
        <f>IF(ISNUMBER('実質公債費比率（分子）の構造'!M$53),'実質公債費比率（分子）の構造'!M$53,NA())</f>
        <v>241</v>
      </c>
      <c r="J50" s="138" t="e">
        <f>NA()</f>
        <v>#N/A</v>
      </c>
      <c r="K50" s="138" t="e">
        <f>NA()</f>
        <v>#N/A</v>
      </c>
      <c r="L50" s="138">
        <f>IF(ISNUMBER('実質公債費比率（分子）の構造'!N$53),'実質公債費比率（分子）の構造'!N$53,NA())</f>
        <v>280</v>
      </c>
      <c r="M50" s="138" t="e">
        <f>NA()</f>
        <v>#N/A</v>
      </c>
      <c r="N50" s="138" t="e">
        <f>NA()</f>
        <v>#N/A</v>
      </c>
      <c r="O50" s="138">
        <f>IF(ISNUMBER('実質公債費比率（分子）の構造'!O$53),'実質公債費比率（分子）の構造'!O$53,NA())</f>
        <v>297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14144</v>
      </c>
      <c r="E56" s="137"/>
      <c r="F56" s="137"/>
      <c r="G56" s="137">
        <f>'将来負担比率（分子）の構造'!J$52</f>
        <v>14539</v>
      </c>
      <c r="H56" s="137"/>
      <c r="I56" s="137"/>
      <c r="J56" s="137">
        <f>'将来負担比率（分子）の構造'!K$52</f>
        <v>15064</v>
      </c>
      <c r="K56" s="137"/>
      <c r="L56" s="137"/>
      <c r="M56" s="137">
        <f>'将来負担比率（分子）の構造'!L$52</f>
        <v>15392</v>
      </c>
      <c r="N56" s="137"/>
      <c r="O56" s="137"/>
      <c r="P56" s="137">
        <f>'将来負担比率（分子）の構造'!M$52</f>
        <v>15425</v>
      </c>
    </row>
    <row r="57" spans="1:16" x14ac:dyDescent="0.15">
      <c r="A57" s="137" t="s">
        <v>36</v>
      </c>
      <c r="B57" s="137"/>
      <c r="C57" s="137"/>
      <c r="D57" s="137">
        <f>'将来負担比率（分子）の構造'!I$51</f>
        <v>322</v>
      </c>
      <c r="E57" s="137"/>
      <c r="F57" s="137"/>
      <c r="G57" s="137">
        <f>'将来負担比率（分子）の構造'!J$51</f>
        <v>257</v>
      </c>
      <c r="H57" s="137"/>
      <c r="I57" s="137"/>
      <c r="J57" s="137">
        <f>'将来負担比率（分子）の構造'!K$51</f>
        <v>200</v>
      </c>
      <c r="K57" s="137"/>
      <c r="L57" s="137"/>
      <c r="M57" s="137">
        <f>'将来負担比率（分子）の構造'!L$51</f>
        <v>148</v>
      </c>
      <c r="N57" s="137"/>
      <c r="O57" s="137"/>
      <c r="P57" s="137">
        <f>'将来負担比率（分子）の構造'!M$51</f>
        <v>107</v>
      </c>
    </row>
    <row r="58" spans="1:16" x14ac:dyDescent="0.15">
      <c r="A58" s="137" t="s">
        <v>35</v>
      </c>
      <c r="B58" s="137"/>
      <c r="C58" s="137"/>
      <c r="D58" s="137">
        <f>'将来負担比率（分子）の構造'!I$50</f>
        <v>4949</v>
      </c>
      <c r="E58" s="137"/>
      <c r="F58" s="137"/>
      <c r="G58" s="137">
        <f>'将来負担比率（分子）の構造'!J$50</f>
        <v>5391</v>
      </c>
      <c r="H58" s="137"/>
      <c r="I58" s="137"/>
      <c r="J58" s="137">
        <f>'将来負担比率（分子）の構造'!K$50</f>
        <v>5286</v>
      </c>
      <c r="K58" s="137"/>
      <c r="L58" s="137"/>
      <c r="M58" s="137">
        <f>'将来負担比率（分子）の構造'!L$50</f>
        <v>5695</v>
      </c>
      <c r="N58" s="137"/>
      <c r="O58" s="137"/>
      <c r="P58" s="137">
        <f>'将来負担比率（分子）の構造'!M$50</f>
        <v>5957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844</v>
      </c>
      <c r="C62" s="137"/>
      <c r="D62" s="137"/>
      <c r="E62" s="137">
        <f>'将来負担比率（分子）の構造'!J$45</f>
        <v>765</v>
      </c>
      <c r="F62" s="137"/>
      <c r="G62" s="137"/>
      <c r="H62" s="137">
        <f>'将来負担比率（分子）の構造'!K$45</f>
        <v>729</v>
      </c>
      <c r="I62" s="137"/>
      <c r="J62" s="137"/>
      <c r="K62" s="137">
        <f>'将来負担比率（分子）の構造'!L$45</f>
        <v>558</v>
      </c>
      <c r="L62" s="137"/>
      <c r="M62" s="137"/>
      <c r="N62" s="137">
        <f>'将来負担比率（分子）の構造'!M$45</f>
        <v>543</v>
      </c>
      <c r="O62" s="137"/>
      <c r="P62" s="137"/>
    </row>
    <row r="63" spans="1:16" x14ac:dyDescent="0.15">
      <c r="A63" s="137" t="s">
        <v>28</v>
      </c>
      <c r="B63" s="137">
        <f>'将来負担比率（分子）の構造'!I$44</f>
        <v>3403</v>
      </c>
      <c r="C63" s="137"/>
      <c r="D63" s="137"/>
      <c r="E63" s="137">
        <f>'将来負担比率（分子）の構造'!J$44</f>
        <v>3428</v>
      </c>
      <c r="F63" s="137"/>
      <c r="G63" s="137"/>
      <c r="H63" s="137">
        <f>'将来負担比率（分子）の構造'!K$44</f>
        <v>3433</v>
      </c>
      <c r="I63" s="137"/>
      <c r="J63" s="137"/>
      <c r="K63" s="137">
        <f>'将来負担比率（分子）の構造'!L$44</f>
        <v>3295</v>
      </c>
      <c r="L63" s="137"/>
      <c r="M63" s="137"/>
      <c r="N63" s="137">
        <f>'将来負担比率（分子）の構造'!M$44</f>
        <v>1796</v>
      </c>
      <c r="O63" s="137"/>
      <c r="P63" s="137"/>
    </row>
    <row r="64" spans="1:16" x14ac:dyDescent="0.15">
      <c r="A64" s="137" t="s">
        <v>27</v>
      </c>
      <c r="B64" s="137">
        <f>'将来負担比率（分子）の構造'!I$43</f>
        <v>6177</v>
      </c>
      <c r="C64" s="137"/>
      <c r="D64" s="137"/>
      <c r="E64" s="137">
        <f>'将来負担比率（分子）の構造'!J$43</f>
        <v>6767</v>
      </c>
      <c r="F64" s="137"/>
      <c r="G64" s="137"/>
      <c r="H64" s="137">
        <f>'将来負担比率（分子）の構造'!K$43</f>
        <v>7758</v>
      </c>
      <c r="I64" s="137"/>
      <c r="J64" s="137"/>
      <c r="K64" s="137">
        <f>'将来負担比率（分子）の構造'!L$43</f>
        <v>9154</v>
      </c>
      <c r="L64" s="137"/>
      <c r="M64" s="137"/>
      <c r="N64" s="137">
        <f>'将来負担比率（分子）の構造'!M$43</f>
        <v>10227</v>
      </c>
      <c r="O64" s="137"/>
      <c r="P64" s="137"/>
    </row>
    <row r="65" spans="1:16" x14ac:dyDescent="0.15">
      <c r="A65" s="137" t="s">
        <v>26</v>
      </c>
      <c r="B65" s="137">
        <f>'将来負担比率（分子）の構造'!I$42</f>
        <v>1</v>
      </c>
      <c r="C65" s="137"/>
      <c r="D65" s="137"/>
      <c r="E65" s="137">
        <f>'将来負担比率（分子）の構造'!J$42</f>
        <v>1</v>
      </c>
      <c r="F65" s="137"/>
      <c r="G65" s="137"/>
      <c r="H65" s="137">
        <f>'将来負担比率（分子）の構造'!K$42</f>
        <v>1</v>
      </c>
      <c r="I65" s="137"/>
      <c r="J65" s="137"/>
      <c r="K65" s="137">
        <f>'将来負担比率（分子）の構造'!L$42</f>
        <v>0</v>
      </c>
      <c r="L65" s="137"/>
      <c r="M65" s="137"/>
      <c r="N65" s="137">
        <f>'将来負担比率（分子）の構造'!M$42</f>
        <v>0</v>
      </c>
      <c r="O65" s="137"/>
      <c r="P65" s="137"/>
    </row>
    <row r="66" spans="1:16" x14ac:dyDescent="0.15">
      <c r="A66" s="137" t="s">
        <v>25</v>
      </c>
      <c r="B66" s="137">
        <f>'将来負担比率（分子）の構造'!I$41</f>
        <v>8948</v>
      </c>
      <c r="C66" s="137"/>
      <c r="D66" s="137"/>
      <c r="E66" s="137">
        <f>'将来負担比率（分子）の構造'!J$41</f>
        <v>8627</v>
      </c>
      <c r="F66" s="137"/>
      <c r="G66" s="137"/>
      <c r="H66" s="137">
        <f>'将来負担比率（分子）の構造'!K$41</f>
        <v>8314</v>
      </c>
      <c r="I66" s="137"/>
      <c r="J66" s="137"/>
      <c r="K66" s="137">
        <f>'将来負担比率（分子）の構造'!L$41</f>
        <v>7927</v>
      </c>
      <c r="L66" s="137"/>
      <c r="M66" s="137"/>
      <c r="N66" s="137">
        <f>'将来負担比率（分子）の構造'!M$41</f>
        <v>7400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5" t="s">
        <v>210</v>
      </c>
      <c r="C5" s="676"/>
      <c r="D5" s="676"/>
      <c r="E5" s="676"/>
      <c r="F5" s="676"/>
      <c r="G5" s="676"/>
      <c r="H5" s="676"/>
      <c r="I5" s="676"/>
      <c r="J5" s="676"/>
      <c r="K5" s="676"/>
      <c r="L5" s="676"/>
      <c r="M5" s="676"/>
      <c r="N5" s="676"/>
      <c r="O5" s="676"/>
      <c r="P5" s="676"/>
      <c r="Q5" s="677"/>
      <c r="R5" s="640">
        <v>5706737</v>
      </c>
      <c r="S5" s="641"/>
      <c r="T5" s="641"/>
      <c r="U5" s="641"/>
      <c r="V5" s="641"/>
      <c r="W5" s="641"/>
      <c r="X5" s="641"/>
      <c r="Y5" s="688"/>
      <c r="Z5" s="701">
        <v>34.200000000000003</v>
      </c>
      <c r="AA5" s="701"/>
      <c r="AB5" s="701"/>
      <c r="AC5" s="701"/>
      <c r="AD5" s="702">
        <v>5390074</v>
      </c>
      <c r="AE5" s="702"/>
      <c r="AF5" s="702"/>
      <c r="AG5" s="702"/>
      <c r="AH5" s="702"/>
      <c r="AI5" s="702"/>
      <c r="AJ5" s="702"/>
      <c r="AK5" s="702"/>
      <c r="AL5" s="689">
        <v>58.6</v>
      </c>
      <c r="AM5" s="658"/>
      <c r="AN5" s="658"/>
      <c r="AO5" s="690"/>
      <c r="AP5" s="675" t="s">
        <v>211</v>
      </c>
      <c r="AQ5" s="676"/>
      <c r="AR5" s="676"/>
      <c r="AS5" s="676"/>
      <c r="AT5" s="676"/>
      <c r="AU5" s="676"/>
      <c r="AV5" s="676"/>
      <c r="AW5" s="676"/>
      <c r="AX5" s="676"/>
      <c r="AY5" s="676"/>
      <c r="AZ5" s="676"/>
      <c r="BA5" s="676"/>
      <c r="BB5" s="676"/>
      <c r="BC5" s="676"/>
      <c r="BD5" s="676"/>
      <c r="BE5" s="676"/>
      <c r="BF5" s="677"/>
      <c r="BG5" s="590">
        <v>5390074</v>
      </c>
      <c r="BH5" s="591"/>
      <c r="BI5" s="591"/>
      <c r="BJ5" s="591"/>
      <c r="BK5" s="591"/>
      <c r="BL5" s="591"/>
      <c r="BM5" s="591"/>
      <c r="BN5" s="592"/>
      <c r="BO5" s="643">
        <v>94.5</v>
      </c>
      <c r="BP5" s="643"/>
      <c r="BQ5" s="643"/>
      <c r="BR5" s="643"/>
      <c r="BS5" s="644" t="s">
        <v>212</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213</v>
      </c>
      <c r="CS5" s="696"/>
      <c r="CT5" s="696"/>
      <c r="CU5" s="696"/>
      <c r="CV5" s="696"/>
      <c r="CW5" s="696"/>
      <c r="CX5" s="696"/>
      <c r="CY5" s="697"/>
      <c r="CZ5" s="695" t="s">
        <v>204</v>
      </c>
      <c r="DA5" s="696"/>
      <c r="DB5" s="696"/>
      <c r="DC5" s="697"/>
      <c r="DD5" s="695" t="s">
        <v>214</v>
      </c>
      <c r="DE5" s="696"/>
      <c r="DF5" s="696"/>
      <c r="DG5" s="696"/>
      <c r="DH5" s="696"/>
      <c r="DI5" s="696"/>
      <c r="DJ5" s="696"/>
      <c r="DK5" s="696"/>
      <c r="DL5" s="696"/>
      <c r="DM5" s="696"/>
      <c r="DN5" s="696"/>
      <c r="DO5" s="696"/>
      <c r="DP5" s="697"/>
      <c r="DQ5" s="695" t="s">
        <v>215</v>
      </c>
      <c r="DR5" s="696"/>
      <c r="DS5" s="696"/>
      <c r="DT5" s="696"/>
      <c r="DU5" s="696"/>
      <c r="DV5" s="696"/>
      <c r="DW5" s="696"/>
      <c r="DX5" s="696"/>
      <c r="DY5" s="696"/>
      <c r="DZ5" s="696"/>
      <c r="EA5" s="696"/>
      <c r="EB5" s="696"/>
      <c r="EC5" s="697"/>
    </row>
    <row r="6" spans="2:143" ht="11.25" customHeight="1" x14ac:dyDescent="0.15">
      <c r="B6" s="587" t="s">
        <v>216</v>
      </c>
      <c r="C6" s="588"/>
      <c r="D6" s="588"/>
      <c r="E6" s="588"/>
      <c r="F6" s="588"/>
      <c r="G6" s="588"/>
      <c r="H6" s="588"/>
      <c r="I6" s="588"/>
      <c r="J6" s="588"/>
      <c r="K6" s="588"/>
      <c r="L6" s="588"/>
      <c r="M6" s="588"/>
      <c r="N6" s="588"/>
      <c r="O6" s="588"/>
      <c r="P6" s="588"/>
      <c r="Q6" s="589"/>
      <c r="R6" s="590">
        <v>121181</v>
      </c>
      <c r="S6" s="591"/>
      <c r="T6" s="591"/>
      <c r="U6" s="591"/>
      <c r="V6" s="591"/>
      <c r="W6" s="591"/>
      <c r="X6" s="591"/>
      <c r="Y6" s="592"/>
      <c r="Z6" s="643">
        <v>0.7</v>
      </c>
      <c r="AA6" s="643"/>
      <c r="AB6" s="643"/>
      <c r="AC6" s="643"/>
      <c r="AD6" s="644">
        <v>121181</v>
      </c>
      <c r="AE6" s="644"/>
      <c r="AF6" s="644"/>
      <c r="AG6" s="644"/>
      <c r="AH6" s="644"/>
      <c r="AI6" s="644"/>
      <c r="AJ6" s="644"/>
      <c r="AK6" s="644"/>
      <c r="AL6" s="613">
        <v>1.3</v>
      </c>
      <c r="AM6" s="645"/>
      <c r="AN6" s="645"/>
      <c r="AO6" s="646"/>
      <c r="AP6" s="587" t="s">
        <v>217</v>
      </c>
      <c r="AQ6" s="588"/>
      <c r="AR6" s="588"/>
      <c r="AS6" s="588"/>
      <c r="AT6" s="588"/>
      <c r="AU6" s="588"/>
      <c r="AV6" s="588"/>
      <c r="AW6" s="588"/>
      <c r="AX6" s="588"/>
      <c r="AY6" s="588"/>
      <c r="AZ6" s="588"/>
      <c r="BA6" s="588"/>
      <c r="BB6" s="588"/>
      <c r="BC6" s="588"/>
      <c r="BD6" s="588"/>
      <c r="BE6" s="588"/>
      <c r="BF6" s="589"/>
      <c r="BG6" s="590">
        <v>5390074</v>
      </c>
      <c r="BH6" s="591"/>
      <c r="BI6" s="591"/>
      <c r="BJ6" s="591"/>
      <c r="BK6" s="591"/>
      <c r="BL6" s="591"/>
      <c r="BM6" s="591"/>
      <c r="BN6" s="592"/>
      <c r="BO6" s="643">
        <v>94.5</v>
      </c>
      <c r="BP6" s="643"/>
      <c r="BQ6" s="643"/>
      <c r="BR6" s="643"/>
      <c r="BS6" s="644" t="s">
        <v>212</v>
      </c>
      <c r="BT6" s="644"/>
      <c r="BU6" s="644"/>
      <c r="BV6" s="644"/>
      <c r="BW6" s="644"/>
      <c r="BX6" s="644"/>
      <c r="BY6" s="644"/>
      <c r="BZ6" s="644"/>
      <c r="CA6" s="644"/>
      <c r="CB6" s="680"/>
      <c r="CD6" s="647" t="s">
        <v>218</v>
      </c>
      <c r="CE6" s="648"/>
      <c r="CF6" s="648"/>
      <c r="CG6" s="648"/>
      <c r="CH6" s="648"/>
      <c r="CI6" s="648"/>
      <c r="CJ6" s="648"/>
      <c r="CK6" s="648"/>
      <c r="CL6" s="648"/>
      <c r="CM6" s="648"/>
      <c r="CN6" s="648"/>
      <c r="CO6" s="648"/>
      <c r="CP6" s="648"/>
      <c r="CQ6" s="649"/>
      <c r="CR6" s="590">
        <v>151655</v>
      </c>
      <c r="CS6" s="591"/>
      <c r="CT6" s="591"/>
      <c r="CU6" s="591"/>
      <c r="CV6" s="591"/>
      <c r="CW6" s="591"/>
      <c r="CX6" s="591"/>
      <c r="CY6" s="592"/>
      <c r="CZ6" s="643">
        <v>1</v>
      </c>
      <c r="DA6" s="643"/>
      <c r="DB6" s="643"/>
      <c r="DC6" s="643"/>
      <c r="DD6" s="596" t="s">
        <v>212</v>
      </c>
      <c r="DE6" s="591"/>
      <c r="DF6" s="591"/>
      <c r="DG6" s="591"/>
      <c r="DH6" s="591"/>
      <c r="DI6" s="591"/>
      <c r="DJ6" s="591"/>
      <c r="DK6" s="591"/>
      <c r="DL6" s="591"/>
      <c r="DM6" s="591"/>
      <c r="DN6" s="591"/>
      <c r="DO6" s="591"/>
      <c r="DP6" s="592"/>
      <c r="DQ6" s="596">
        <v>151655</v>
      </c>
      <c r="DR6" s="591"/>
      <c r="DS6" s="591"/>
      <c r="DT6" s="591"/>
      <c r="DU6" s="591"/>
      <c r="DV6" s="591"/>
      <c r="DW6" s="591"/>
      <c r="DX6" s="591"/>
      <c r="DY6" s="591"/>
      <c r="DZ6" s="591"/>
      <c r="EA6" s="591"/>
      <c r="EB6" s="591"/>
      <c r="EC6" s="626"/>
    </row>
    <row r="7" spans="2:143" ht="11.25" customHeight="1" x14ac:dyDescent="0.15">
      <c r="B7" s="587" t="s">
        <v>219</v>
      </c>
      <c r="C7" s="588"/>
      <c r="D7" s="588"/>
      <c r="E7" s="588"/>
      <c r="F7" s="588"/>
      <c r="G7" s="588"/>
      <c r="H7" s="588"/>
      <c r="I7" s="588"/>
      <c r="J7" s="588"/>
      <c r="K7" s="588"/>
      <c r="L7" s="588"/>
      <c r="M7" s="588"/>
      <c r="N7" s="588"/>
      <c r="O7" s="588"/>
      <c r="P7" s="588"/>
      <c r="Q7" s="589"/>
      <c r="R7" s="590">
        <v>13523</v>
      </c>
      <c r="S7" s="591"/>
      <c r="T7" s="591"/>
      <c r="U7" s="591"/>
      <c r="V7" s="591"/>
      <c r="W7" s="591"/>
      <c r="X7" s="591"/>
      <c r="Y7" s="592"/>
      <c r="Z7" s="643">
        <v>0.1</v>
      </c>
      <c r="AA7" s="643"/>
      <c r="AB7" s="643"/>
      <c r="AC7" s="643"/>
      <c r="AD7" s="644">
        <v>13523</v>
      </c>
      <c r="AE7" s="644"/>
      <c r="AF7" s="644"/>
      <c r="AG7" s="644"/>
      <c r="AH7" s="644"/>
      <c r="AI7" s="644"/>
      <c r="AJ7" s="644"/>
      <c r="AK7" s="644"/>
      <c r="AL7" s="613">
        <v>0.1</v>
      </c>
      <c r="AM7" s="645"/>
      <c r="AN7" s="645"/>
      <c r="AO7" s="646"/>
      <c r="AP7" s="587" t="s">
        <v>220</v>
      </c>
      <c r="AQ7" s="588"/>
      <c r="AR7" s="588"/>
      <c r="AS7" s="588"/>
      <c r="AT7" s="588"/>
      <c r="AU7" s="588"/>
      <c r="AV7" s="588"/>
      <c r="AW7" s="588"/>
      <c r="AX7" s="588"/>
      <c r="AY7" s="588"/>
      <c r="AZ7" s="588"/>
      <c r="BA7" s="588"/>
      <c r="BB7" s="588"/>
      <c r="BC7" s="588"/>
      <c r="BD7" s="588"/>
      <c r="BE7" s="588"/>
      <c r="BF7" s="589"/>
      <c r="BG7" s="590">
        <v>2649485</v>
      </c>
      <c r="BH7" s="591"/>
      <c r="BI7" s="591"/>
      <c r="BJ7" s="591"/>
      <c r="BK7" s="591"/>
      <c r="BL7" s="591"/>
      <c r="BM7" s="591"/>
      <c r="BN7" s="592"/>
      <c r="BO7" s="643">
        <v>46.4</v>
      </c>
      <c r="BP7" s="643"/>
      <c r="BQ7" s="643"/>
      <c r="BR7" s="643"/>
      <c r="BS7" s="644" t="s">
        <v>212</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1835642</v>
      </c>
      <c r="CS7" s="591"/>
      <c r="CT7" s="591"/>
      <c r="CU7" s="591"/>
      <c r="CV7" s="591"/>
      <c r="CW7" s="591"/>
      <c r="CX7" s="591"/>
      <c r="CY7" s="592"/>
      <c r="CZ7" s="643">
        <v>11.5</v>
      </c>
      <c r="DA7" s="643"/>
      <c r="DB7" s="643"/>
      <c r="DC7" s="643"/>
      <c r="DD7" s="596">
        <v>150810</v>
      </c>
      <c r="DE7" s="591"/>
      <c r="DF7" s="591"/>
      <c r="DG7" s="591"/>
      <c r="DH7" s="591"/>
      <c r="DI7" s="591"/>
      <c r="DJ7" s="591"/>
      <c r="DK7" s="591"/>
      <c r="DL7" s="591"/>
      <c r="DM7" s="591"/>
      <c r="DN7" s="591"/>
      <c r="DO7" s="591"/>
      <c r="DP7" s="592"/>
      <c r="DQ7" s="596">
        <v>1534870</v>
      </c>
      <c r="DR7" s="591"/>
      <c r="DS7" s="591"/>
      <c r="DT7" s="591"/>
      <c r="DU7" s="591"/>
      <c r="DV7" s="591"/>
      <c r="DW7" s="591"/>
      <c r="DX7" s="591"/>
      <c r="DY7" s="591"/>
      <c r="DZ7" s="591"/>
      <c r="EA7" s="591"/>
      <c r="EB7" s="591"/>
      <c r="EC7" s="626"/>
    </row>
    <row r="8" spans="2:143" ht="11.25" customHeight="1" x14ac:dyDescent="0.15">
      <c r="B8" s="587" t="s">
        <v>222</v>
      </c>
      <c r="C8" s="588"/>
      <c r="D8" s="588"/>
      <c r="E8" s="588"/>
      <c r="F8" s="588"/>
      <c r="G8" s="588"/>
      <c r="H8" s="588"/>
      <c r="I8" s="588"/>
      <c r="J8" s="588"/>
      <c r="K8" s="588"/>
      <c r="L8" s="588"/>
      <c r="M8" s="588"/>
      <c r="N8" s="588"/>
      <c r="O8" s="588"/>
      <c r="P8" s="588"/>
      <c r="Q8" s="589"/>
      <c r="R8" s="590">
        <v>33314</v>
      </c>
      <c r="S8" s="591"/>
      <c r="T8" s="591"/>
      <c r="U8" s="591"/>
      <c r="V8" s="591"/>
      <c r="W8" s="591"/>
      <c r="X8" s="591"/>
      <c r="Y8" s="592"/>
      <c r="Z8" s="643">
        <v>0.2</v>
      </c>
      <c r="AA8" s="643"/>
      <c r="AB8" s="643"/>
      <c r="AC8" s="643"/>
      <c r="AD8" s="644">
        <v>33314</v>
      </c>
      <c r="AE8" s="644"/>
      <c r="AF8" s="644"/>
      <c r="AG8" s="644"/>
      <c r="AH8" s="644"/>
      <c r="AI8" s="644"/>
      <c r="AJ8" s="644"/>
      <c r="AK8" s="644"/>
      <c r="AL8" s="613">
        <v>0.4</v>
      </c>
      <c r="AM8" s="645"/>
      <c r="AN8" s="645"/>
      <c r="AO8" s="646"/>
      <c r="AP8" s="587" t="s">
        <v>223</v>
      </c>
      <c r="AQ8" s="588"/>
      <c r="AR8" s="588"/>
      <c r="AS8" s="588"/>
      <c r="AT8" s="588"/>
      <c r="AU8" s="588"/>
      <c r="AV8" s="588"/>
      <c r="AW8" s="588"/>
      <c r="AX8" s="588"/>
      <c r="AY8" s="588"/>
      <c r="AZ8" s="588"/>
      <c r="BA8" s="588"/>
      <c r="BB8" s="588"/>
      <c r="BC8" s="588"/>
      <c r="BD8" s="588"/>
      <c r="BE8" s="588"/>
      <c r="BF8" s="589"/>
      <c r="BG8" s="590">
        <v>86107</v>
      </c>
      <c r="BH8" s="591"/>
      <c r="BI8" s="591"/>
      <c r="BJ8" s="591"/>
      <c r="BK8" s="591"/>
      <c r="BL8" s="591"/>
      <c r="BM8" s="591"/>
      <c r="BN8" s="592"/>
      <c r="BO8" s="643">
        <v>1.5</v>
      </c>
      <c r="BP8" s="643"/>
      <c r="BQ8" s="643"/>
      <c r="BR8" s="643"/>
      <c r="BS8" s="596" t="s">
        <v>113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6783306</v>
      </c>
      <c r="CS8" s="591"/>
      <c r="CT8" s="591"/>
      <c r="CU8" s="591"/>
      <c r="CV8" s="591"/>
      <c r="CW8" s="591"/>
      <c r="CX8" s="591"/>
      <c r="CY8" s="592"/>
      <c r="CZ8" s="643">
        <v>42.6</v>
      </c>
      <c r="DA8" s="643"/>
      <c r="DB8" s="643"/>
      <c r="DC8" s="643"/>
      <c r="DD8" s="596">
        <v>50744</v>
      </c>
      <c r="DE8" s="591"/>
      <c r="DF8" s="591"/>
      <c r="DG8" s="591"/>
      <c r="DH8" s="591"/>
      <c r="DI8" s="591"/>
      <c r="DJ8" s="591"/>
      <c r="DK8" s="591"/>
      <c r="DL8" s="591"/>
      <c r="DM8" s="591"/>
      <c r="DN8" s="591"/>
      <c r="DO8" s="591"/>
      <c r="DP8" s="592"/>
      <c r="DQ8" s="596">
        <v>3200265</v>
      </c>
      <c r="DR8" s="591"/>
      <c r="DS8" s="591"/>
      <c r="DT8" s="591"/>
      <c r="DU8" s="591"/>
      <c r="DV8" s="591"/>
      <c r="DW8" s="591"/>
      <c r="DX8" s="591"/>
      <c r="DY8" s="591"/>
      <c r="DZ8" s="591"/>
      <c r="EA8" s="591"/>
      <c r="EB8" s="591"/>
      <c r="EC8" s="626"/>
    </row>
    <row r="9" spans="2:143" ht="11.25" customHeight="1" x14ac:dyDescent="0.15">
      <c r="B9" s="587" t="s">
        <v>225</v>
      </c>
      <c r="C9" s="588"/>
      <c r="D9" s="588"/>
      <c r="E9" s="588"/>
      <c r="F9" s="588"/>
      <c r="G9" s="588"/>
      <c r="H9" s="588"/>
      <c r="I9" s="588"/>
      <c r="J9" s="588"/>
      <c r="K9" s="588"/>
      <c r="L9" s="588"/>
      <c r="M9" s="588"/>
      <c r="N9" s="588"/>
      <c r="O9" s="588"/>
      <c r="P9" s="588"/>
      <c r="Q9" s="589"/>
      <c r="R9" s="590">
        <v>16628</v>
      </c>
      <c r="S9" s="591"/>
      <c r="T9" s="591"/>
      <c r="U9" s="591"/>
      <c r="V9" s="591"/>
      <c r="W9" s="591"/>
      <c r="X9" s="591"/>
      <c r="Y9" s="592"/>
      <c r="Z9" s="643">
        <v>0.1</v>
      </c>
      <c r="AA9" s="643"/>
      <c r="AB9" s="643"/>
      <c r="AC9" s="643"/>
      <c r="AD9" s="644">
        <v>16628</v>
      </c>
      <c r="AE9" s="644"/>
      <c r="AF9" s="644"/>
      <c r="AG9" s="644"/>
      <c r="AH9" s="644"/>
      <c r="AI9" s="644"/>
      <c r="AJ9" s="644"/>
      <c r="AK9" s="644"/>
      <c r="AL9" s="613">
        <v>0.2</v>
      </c>
      <c r="AM9" s="645"/>
      <c r="AN9" s="645"/>
      <c r="AO9" s="646"/>
      <c r="AP9" s="587" t="s">
        <v>226</v>
      </c>
      <c r="AQ9" s="588"/>
      <c r="AR9" s="588"/>
      <c r="AS9" s="588"/>
      <c r="AT9" s="588"/>
      <c r="AU9" s="588"/>
      <c r="AV9" s="588"/>
      <c r="AW9" s="588"/>
      <c r="AX9" s="588"/>
      <c r="AY9" s="588"/>
      <c r="AZ9" s="588"/>
      <c r="BA9" s="588"/>
      <c r="BB9" s="588"/>
      <c r="BC9" s="588"/>
      <c r="BD9" s="588"/>
      <c r="BE9" s="588"/>
      <c r="BF9" s="589"/>
      <c r="BG9" s="590">
        <v>2305760</v>
      </c>
      <c r="BH9" s="591"/>
      <c r="BI9" s="591"/>
      <c r="BJ9" s="591"/>
      <c r="BK9" s="591"/>
      <c r="BL9" s="591"/>
      <c r="BM9" s="591"/>
      <c r="BN9" s="592"/>
      <c r="BO9" s="643">
        <v>40.4</v>
      </c>
      <c r="BP9" s="643"/>
      <c r="BQ9" s="643"/>
      <c r="BR9" s="643"/>
      <c r="BS9" s="596" t="s">
        <v>113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1998185</v>
      </c>
      <c r="CS9" s="591"/>
      <c r="CT9" s="591"/>
      <c r="CU9" s="591"/>
      <c r="CV9" s="591"/>
      <c r="CW9" s="591"/>
      <c r="CX9" s="591"/>
      <c r="CY9" s="592"/>
      <c r="CZ9" s="643">
        <v>12.5</v>
      </c>
      <c r="DA9" s="643"/>
      <c r="DB9" s="643"/>
      <c r="DC9" s="643"/>
      <c r="DD9" s="596">
        <v>56208</v>
      </c>
      <c r="DE9" s="591"/>
      <c r="DF9" s="591"/>
      <c r="DG9" s="591"/>
      <c r="DH9" s="591"/>
      <c r="DI9" s="591"/>
      <c r="DJ9" s="591"/>
      <c r="DK9" s="591"/>
      <c r="DL9" s="591"/>
      <c r="DM9" s="591"/>
      <c r="DN9" s="591"/>
      <c r="DO9" s="591"/>
      <c r="DP9" s="592"/>
      <c r="DQ9" s="596">
        <v>1834913</v>
      </c>
      <c r="DR9" s="591"/>
      <c r="DS9" s="591"/>
      <c r="DT9" s="591"/>
      <c r="DU9" s="591"/>
      <c r="DV9" s="591"/>
      <c r="DW9" s="591"/>
      <c r="DX9" s="591"/>
      <c r="DY9" s="591"/>
      <c r="DZ9" s="591"/>
      <c r="EA9" s="591"/>
      <c r="EB9" s="591"/>
      <c r="EC9" s="626"/>
    </row>
    <row r="10" spans="2:143" ht="11.25" customHeight="1" x14ac:dyDescent="0.15">
      <c r="B10" s="587" t="s">
        <v>228</v>
      </c>
      <c r="C10" s="588"/>
      <c r="D10" s="588"/>
      <c r="E10" s="588"/>
      <c r="F10" s="588"/>
      <c r="G10" s="588"/>
      <c r="H10" s="588"/>
      <c r="I10" s="588"/>
      <c r="J10" s="588"/>
      <c r="K10" s="588"/>
      <c r="L10" s="588"/>
      <c r="M10" s="588"/>
      <c r="N10" s="588"/>
      <c r="O10" s="588"/>
      <c r="P10" s="588"/>
      <c r="Q10" s="589"/>
      <c r="R10" s="590">
        <v>761730</v>
      </c>
      <c r="S10" s="591"/>
      <c r="T10" s="591"/>
      <c r="U10" s="591"/>
      <c r="V10" s="591"/>
      <c r="W10" s="591"/>
      <c r="X10" s="591"/>
      <c r="Y10" s="592"/>
      <c r="Z10" s="643">
        <v>4.5999999999999996</v>
      </c>
      <c r="AA10" s="643"/>
      <c r="AB10" s="643"/>
      <c r="AC10" s="643"/>
      <c r="AD10" s="644">
        <v>761730</v>
      </c>
      <c r="AE10" s="644"/>
      <c r="AF10" s="644"/>
      <c r="AG10" s="644"/>
      <c r="AH10" s="644"/>
      <c r="AI10" s="644"/>
      <c r="AJ10" s="644"/>
      <c r="AK10" s="644"/>
      <c r="AL10" s="613">
        <v>8.3000000000000007</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105497</v>
      </c>
      <c r="BH10" s="591"/>
      <c r="BI10" s="591"/>
      <c r="BJ10" s="591"/>
      <c r="BK10" s="591"/>
      <c r="BL10" s="591"/>
      <c r="BM10" s="591"/>
      <c r="BN10" s="592"/>
      <c r="BO10" s="643">
        <v>1.8</v>
      </c>
      <c r="BP10" s="643"/>
      <c r="BQ10" s="643"/>
      <c r="BR10" s="643"/>
      <c r="BS10" s="596" t="s">
        <v>113</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t="s">
        <v>113</v>
      </c>
      <c r="CS10" s="591"/>
      <c r="CT10" s="591"/>
      <c r="CU10" s="591"/>
      <c r="CV10" s="591"/>
      <c r="CW10" s="591"/>
      <c r="CX10" s="591"/>
      <c r="CY10" s="592"/>
      <c r="CZ10" s="643" t="s">
        <v>113</v>
      </c>
      <c r="DA10" s="643"/>
      <c r="DB10" s="643"/>
      <c r="DC10" s="643"/>
      <c r="DD10" s="596" t="s">
        <v>113</v>
      </c>
      <c r="DE10" s="591"/>
      <c r="DF10" s="591"/>
      <c r="DG10" s="591"/>
      <c r="DH10" s="591"/>
      <c r="DI10" s="591"/>
      <c r="DJ10" s="591"/>
      <c r="DK10" s="591"/>
      <c r="DL10" s="591"/>
      <c r="DM10" s="591"/>
      <c r="DN10" s="591"/>
      <c r="DO10" s="591"/>
      <c r="DP10" s="592"/>
      <c r="DQ10" s="596" t="s">
        <v>113</v>
      </c>
      <c r="DR10" s="591"/>
      <c r="DS10" s="591"/>
      <c r="DT10" s="591"/>
      <c r="DU10" s="591"/>
      <c r="DV10" s="591"/>
      <c r="DW10" s="591"/>
      <c r="DX10" s="591"/>
      <c r="DY10" s="591"/>
      <c r="DZ10" s="591"/>
      <c r="EA10" s="591"/>
      <c r="EB10" s="591"/>
      <c r="EC10" s="626"/>
    </row>
    <row r="11" spans="2:143" ht="11.25" customHeight="1" x14ac:dyDescent="0.15">
      <c r="B11" s="587" t="s">
        <v>231</v>
      </c>
      <c r="C11" s="588"/>
      <c r="D11" s="588"/>
      <c r="E11" s="588"/>
      <c r="F11" s="588"/>
      <c r="G11" s="588"/>
      <c r="H11" s="588"/>
      <c r="I11" s="588"/>
      <c r="J11" s="588"/>
      <c r="K11" s="588"/>
      <c r="L11" s="588"/>
      <c r="M11" s="588"/>
      <c r="N11" s="588"/>
      <c r="O11" s="588"/>
      <c r="P11" s="588"/>
      <c r="Q11" s="589"/>
      <c r="R11" s="590">
        <v>5531</v>
      </c>
      <c r="S11" s="591"/>
      <c r="T11" s="591"/>
      <c r="U11" s="591"/>
      <c r="V11" s="591"/>
      <c r="W11" s="591"/>
      <c r="X11" s="591"/>
      <c r="Y11" s="592"/>
      <c r="Z11" s="643">
        <v>0</v>
      </c>
      <c r="AA11" s="643"/>
      <c r="AB11" s="643"/>
      <c r="AC11" s="643"/>
      <c r="AD11" s="644">
        <v>5531</v>
      </c>
      <c r="AE11" s="644"/>
      <c r="AF11" s="644"/>
      <c r="AG11" s="644"/>
      <c r="AH11" s="644"/>
      <c r="AI11" s="644"/>
      <c r="AJ11" s="644"/>
      <c r="AK11" s="644"/>
      <c r="AL11" s="613">
        <v>0.1</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152121</v>
      </c>
      <c r="BH11" s="591"/>
      <c r="BI11" s="591"/>
      <c r="BJ11" s="591"/>
      <c r="BK11" s="591"/>
      <c r="BL11" s="591"/>
      <c r="BM11" s="591"/>
      <c r="BN11" s="592"/>
      <c r="BO11" s="643">
        <v>2.7</v>
      </c>
      <c r="BP11" s="643"/>
      <c r="BQ11" s="643"/>
      <c r="BR11" s="643"/>
      <c r="BS11" s="596" t="s">
        <v>113</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157142</v>
      </c>
      <c r="CS11" s="591"/>
      <c r="CT11" s="591"/>
      <c r="CU11" s="591"/>
      <c r="CV11" s="591"/>
      <c r="CW11" s="591"/>
      <c r="CX11" s="591"/>
      <c r="CY11" s="592"/>
      <c r="CZ11" s="643">
        <v>1</v>
      </c>
      <c r="DA11" s="643"/>
      <c r="DB11" s="643"/>
      <c r="DC11" s="643"/>
      <c r="DD11" s="596">
        <v>88385</v>
      </c>
      <c r="DE11" s="591"/>
      <c r="DF11" s="591"/>
      <c r="DG11" s="591"/>
      <c r="DH11" s="591"/>
      <c r="DI11" s="591"/>
      <c r="DJ11" s="591"/>
      <c r="DK11" s="591"/>
      <c r="DL11" s="591"/>
      <c r="DM11" s="591"/>
      <c r="DN11" s="591"/>
      <c r="DO11" s="591"/>
      <c r="DP11" s="592"/>
      <c r="DQ11" s="596">
        <v>99111</v>
      </c>
      <c r="DR11" s="591"/>
      <c r="DS11" s="591"/>
      <c r="DT11" s="591"/>
      <c r="DU11" s="591"/>
      <c r="DV11" s="591"/>
      <c r="DW11" s="591"/>
      <c r="DX11" s="591"/>
      <c r="DY11" s="591"/>
      <c r="DZ11" s="591"/>
      <c r="EA11" s="591"/>
      <c r="EB11" s="591"/>
      <c r="EC11" s="626"/>
    </row>
    <row r="12" spans="2:143" ht="11.25" customHeight="1" x14ac:dyDescent="0.15">
      <c r="B12" s="587" t="s">
        <v>234</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2169365</v>
      </c>
      <c r="BH12" s="591"/>
      <c r="BI12" s="591"/>
      <c r="BJ12" s="591"/>
      <c r="BK12" s="591"/>
      <c r="BL12" s="591"/>
      <c r="BM12" s="591"/>
      <c r="BN12" s="592"/>
      <c r="BO12" s="643">
        <v>38</v>
      </c>
      <c r="BP12" s="643"/>
      <c r="BQ12" s="643"/>
      <c r="BR12" s="643"/>
      <c r="BS12" s="596" t="s">
        <v>113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144238</v>
      </c>
      <c r="CS12" s="591"/>
      <c r="CT12" s="591"/>
      <c r="CU12" s="591"/>
      <c r="CV12" s="591"/>
      <c r="CW12" s="591"/>
      <c r="CX12" s="591"/>
      <c r="CY12" s="592"/>
      <c r="CZ12" s="643">
        <v>0.9</v>
      </c>
      <c r="DA12" s="643"/>
      <c r="DB12" s="643"/>
      <c r="DC12" s="643"/>
      <c r="DD12" s="596">
        <v>35373</v>
      </c>
      <c r="DE12" s="591"/>
      <c r="DF12" s="591"/>
      <c r="DG12" s="591"/>
      <c r="DH12" s="591"/>
      <c r="DI12" s="591"/>
      <c r="DJ12" s="591"/>
      <c r="DK12" s="591"/>
      <c r="DL12" s="591"/>
      <c r="DM12" s="591"/>
      <c r="DN12" s="591"/>
      <c r="DO12" s="591"/>
      <c r="DP12" s="592"/>
      <c r="DQ12" s="596">
        <v>139197</v>
      </c>
      <c r="DR12" s="591"/>
      <c r="DS12" s="591"/>
      <c r="DT12" s="591"/>
      <c r="DU12" s="591"/>
      <c r="DV12" s="591"/>
      <c r="DW12" s="591"/>
      <c r="DX12" s="591"/>
      <c r="DY12" s="591"/>
      <c r="DZ12" s="591"/>
      <c r="EA12" s="591"/>
      <c r="EB12" s="591"/>
      <c r="EC12" s="626"/>
    </row>
    <row r="13" spans="2:143" ht="11.25" customHeight="1" x14ac:dyDescent="0.15">
      <c r="B13" s="587" t="s">
        <v>237</v>
      </c>
      <c r="C13" s="588"/>
      <c r="D13" s="588"/>
      <c r="E13" s="588"/>
      <c r="F13" s="588"/>
      <c r="G13" s="588"/>
      <c r="H13" s="588"/>
      <c r="I13" s="588"/>
      <c r="J13" s="588"/>
      <c r="K13" s="588"/>
      <c r="L13" s="588"/>
      <c r="M13" s="588"/>
      <c r="N13" s="588"/>
      <c r="O13" s="588"/>
      <c r="P13" s="588"/>
      <c r="Q13" s="589"/>
      <c r="R13" s="590">
        <v>24013</v>
      </c>
      <c r="S13" s="591"/>
      <c r="T13" s="591"/>
      <c r="U13" s="591"/>
      <c r="V13" s="591"/>
      <c r="W13" s="591"/>
      <c r="X13" s="591"/>
      <c r="Y13" s="592"/>
      <c r="Z13" s="643">
        <v>0.1</v>
      </c>
      <c r="AA13" s="643"/>
      <c r="AB13" s="643"/>
      <c r="AC13" s="643"/>
      <c r="AD13" s="644">
        <v>24013</v>
      </c>
      <c r="AE13" s="644"/>
      <c r="AF13" s="644"/>
      <c r="AG13" s="644"/>
      <c r="AH13" s="644"/>
      <c r="AI13" s="644"/>
      <c r="AJ13" s="644"/>
      <c r="AK13" s="644"/>
      <c r="AL13" s="613">
        <v>0.3</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2162897</v>
      </c>
      <c r="BH13" s="591"/>
      <c r="BI13" s="591"/>
      <c r="BJ13" s="591"/>
      <c r="BK13" s="591"/>
      <c r="BL13" s="591"/>
      <c r="BM13" s="591"/>
      <c r="BN13" s="592"/>
      <c r="BO13" s="643">
        <v>37.9</v>
      </c>
      <c r="BP13" s="643"/>
      <c r="BQ13" s="643"/>
      <c r="BR13" s="643"/>
      <c r="BS13" s="596" t="s">
        <v>113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1624576</v>
      </c>
      <c r="CS13" s="591"/>
      <c r="CT13" s="591"/>
      <c r="CU13" s="591"/>
      <c r="CV13" s="591"/>
      <c r="CW13" s="591"/>
      <c r="CX13" s="591"/>
      <c r="CY13" s="592"/>
      <c r="CZ13" s="643">
        <v>10.199999999999999</v>
      </c>
      <c r="DA13" s="643"/>
      <c r="DB13" s="643"/>
      <c r="DC13" s="643"/>
      <c r="DD13" s="596">
        <v>810639</v>
      </c>
      <c r="DE13" s="591"/>
      <c r="DF13" s="591"/>
      <c r="DG13" s="591"/>
      <c r="DH13" s="591"/>
      <c r="DI13" s="591"/>
      <c r="DJ13" s="591"/>
      <c r="DK13" s="591"/>
      <c r="DL13" s="591"/>
      <c r="DM13" s="591"/>
      <c r="DN13" s="591"/>
      <c r="DO13" s="591"/>
      <c r="DP13" s="592"/>
      <c r="DQ13" s="596">
        <v>1068404</v>
      </c>
      <c r="DR13" s="591"/>
      <c r="DS13" s="591"/>
      <c r="DT13" s="591"/>
      <c r="DU13" s="591"/>
      <c r="DV13" s="591"/>
      <c r="DW13" s="591"/>
      <c r="DX13" s="591"/>
      <c r="DY13" s="591"/>
      <c r="DZ13" s="591"/>
      <c r="EA13" s="591"/>
      <c r="EB13" s="591"/>
      <c r="EC13" s="626"/>
    </row>
    <row r="14" spans="2:143" ht="11.25" customHeight="1" x14ac:dyDescent="0.15">
      <c r="B14" s="587" t="s">
        <v>240</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163590</v>
      </c>
      <c r="BH14" s="591"/>
      <c r="BI14" s="591"/>
      <c r="BJ14" s="591"/>
      <c r="BK14" s="591"/>
      <c r="BL14" s="591"/>
      <c r="BM14" s="591"/>
      <c r="BN14" s="592"/>
      <c r="BO14" s="643">
        <v>2.9</v>
      </c>
      <c r="BP14" s="643"/>
      <c r="BQ14" s="643"/>
      <c r="BR14" s="643"/>
      <c r="BS14" s="596" t="s">
        <v>113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661785</v>
      </c>
      <c r="CS14" s="591"/>
      <c r="CT14" s="591"/>
      <c r="CU14" s="591"/>
      <c r="CV14" s="591"/>
      <c r="CW14" s="591"/>
      <c r="CX14" s="591"/>
      <c r="CY14" s="592"/>
      <c r="CZ14" s="643">
        <v>4.2</v>
      </c>
      <c r="DA14" s="643"/>
      <c r="DB14" s="643"/>
      <c r="DC14" s="643"/>
      <c r="DD14" s="596">
        <v>14666</v>
      </c>
      <c r="DE14" s="591"/>
      <c r="DF14" s="591"/>
      <c r="DG14" s="591"/>
      <c r="DH14" s="591"/>
      <c r="DI14" s="591"/>
      <c r="DJ14" s="591"/>
      <c r="DK14" s="591"/>
      <c r="DL14" s="591"/>
      <c r="DM14" s="591"/>
      <c r="DN14" s="591"/>
      <c r="DO14" s="591"/>
      <c r="DP14" s="592"/>
      <c r="DQ14" s="596">
        <v>649626</v>
      </c>
      <c r="DR14" s="591"/>
      <c r="DS14" s="591"/>
      <c r="DT14" s="591"/>
      <c r="DU14" s="591"/>
      <c r="DV14" s="591"/>
      <c r="DW14" s="591"/>
      <c r="DX14" s="591"/>
      <c r="DY14" s="591"/>
      <c r="DZ14" s="591"/>
      <c r="EA14" s="591"/>
      <c r="EB14" s="591"/>
      <c r="EC14" s="626"/>
    </row>
    <row r="15" spans="2:143" ht="11.25" customHeight="1" x14ac:dyDescent="0.15">
      <c r="B15" s="587" t="s">
        <v>243</v>
      </c>
      <c r="C15" s="588"/>
      <c r="D15" s="588"/>
      <c r="E15" s="588"/>
      <c r="F15" s="588"/>
      <c r="G15" s="588"/>
      <c r="H15" s="588"/>
      <c r="I15" s="588"/>
      <c r="J15" s="588"/>
      <c r="K15" s="588"/>
      <c r="L15" s="588"/>
      <c r="M15" s="588"/>
      <c r="N15" s="588"/>
      <c r="O15" s="588"/>
      <c r="P15" s="588"/>
      <c r="Q15" s="589"/>
      <c r="R15" s="590">
        <v>46839</v>
      </c>
      <c r="S15" s="591"/>
      <c r="T15" s="591"/>
      <c r="U15" s="591"/>
      <c r="V15" s="591"/>
      <c r="W15" s="591"/>
      <c r="X15" s="591"/>
      <c r="Y15" s="592"/>
      <c r="Z15" s="643">
        <v>0.3</v>
      </c>
      <c r="AA15" s="643"/>
      <c r="AB15" s="643"/>
      <c r="AC15" s="643"/>
      <c r="AD15" s="644">
        <v>46839</v>
      </c>
      <c r="AE15" s="644"/>
      <c r="AF15" s="644"/>
      <c r="AG15" s="644"/>
      <c r="AH15" s="644"/>
      <c r="AI15" s="644"/>
      <c r="AJ15" s="644"/>
      <c r="AK15" s="644"/>
      <c r="AL15" s="613">
        <v>0.5</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407634</v>
      </c>
      <c r="BH15" s="591"/>
      <c r="BI15" s="591"/>
      <c r="BJ15" s="591"/>
      <c r="BK15" s="591"/>
      <c r="BL15" s="591"/>
      <c r="BM15" s="591"/>
      <c r="BN15" s="592"/>
      <c r="BO15" s="643">
        <v>7.1</v>
      </c>
      <c r="BP15" s="643"/>
      <c r="BQ15" s="643"/>
      <c r="BR15" s="643"/>
      <c r="BS15" s="596" t="s">
        <v>113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1333593</v>
      </c>
      <c r="CS15" s="591"/>
      <c r="CT15" s="591"/>
      <c r="CU15" s="591"/>
      <c r="CV15" s="591"/>
      <c r="CW15" s="591"/>
      <c r="CX15" s="591"/>
      <c r="CY15" s="592"/>
      <c r="CZ15" s="643">
        <v>8.4</v>
      </c>
      <c r="DA15" s="643"/>
      <c r="DB15" s="643"/>
      <c r="DC15" s="643"/>
      <c r="DD15" s="596">
        <v>122268</v>
      </c>
      <c r="DE15" s="591"/>
      <c r="DF15" s="591"/>
      <c r="DG15" s="591"/>
      <c r="DH15" s="591"/>
      <c r="DI15" s="591"/>
      <c r="DJ15" s="591"/>
      <c r="DK15" s="591"/>
      <c r="DL15" s="591"/>
      <c r="DM15" s="591"/>
      <c r="DN15" s="591"/>
      <c r="DO15" s="591"/>
      <c r="DP15" s="592"/>
      <c r="DQ15" s="596">
        <v>1019542</v>
      </c>
      <c r="DR15" s="591"/>
      <c r="DS15" s="591"/>
      <c r="DT15" s="591"/>
      <c r="DU15" s="591"/>
      <c r="DV15" s="591"/>
      <c r="DW15" s="591"/>
      <c r="DX15" s="591"/>
      <c r="DY15" s="591"/>
      <c r="DZ15" s="591"/>
      <c r="EA15" s="591"/>
      <c r="EB15" s="591"/>
      <c r="EC15" s="626"/>
    </row>
    <row r="16" spans="2:143" ht="11.25" customHeight="1" x14ac:dyDescent="0.15">
      <c r="B16" s="587" t="s">
        <v>246</v>
      </c>
      <c r="C16" s="588"/>
      <c r="D16" s="588"/>
      <c r="E16" s="588"/>
      <c r="F16" s="588"/>
      <c r="G16" s="588"/>
      <c r="H16" s="588"/>
      <c r="I16" s="588"/>
      <c r="J16" s="588"/>
      <c r="K16" s="588"/>
      <c r="L16" s="588"/>
      <c r="M16" s="588"/>
      <c r="N16" s="588"/>
      <c r="O16" s="588"/>
      <c r="P16" s="588"/>
      <c r="Q16" s="589"/>
      <c r="R16" s="590">
        <v>3358926</v>
      </c>
      <c r="S16" s="591"/>
      <c r="T16" s="591"/>
      <c r="U16" s="591"/>
      <c r="V16" s="591"/>
      <c r="W16" s="591"/>
      <c r="X16" s="591"/>
      <c r="Y16" s="592"/>
      <c r="Z16" s="643">
        <v>20.100000000000001</v>
      </c>
      <c r="AA16" s="643"/>
      <c r="AB16" s="643"/>
      <c r="AC16" s="643"/>
      <c r="AD16" s="644">
        <v>2763155</v>
      </c>
      <c r="AE16" s="644"/>
      <c r="AF16" s="644"/>
      <c r="AG16" s="644"/>
      <c r="AH16" s="644"/>
      <c r="AI16" s="644"/>
      <c r="AJ16" s="644"/>
      <c r="AK16" s="644"/>
      <c r="AL16" s="613">
        <v>30.1</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t="s">
        <v>113</v>
      </c>
      <c r="CS16" s="591"/>
      <c r="CT16" s="591"/>
      <c r="CU16" s="591"/>
      <c r="CV16" s="591"/>
      <c r="CW16" s="591"/>
      <c r="CX16" s="591"/>
      <c r="CY16" s="592"/>
      <c r="CZ16" s="643" t="s">
        <v>113</v>
      </c>
      <c r="DA16" s="643"/>
      <c r="DB16" s="643"/>
      <c r="DC16" s="643"/>
      <c r="DD16" s="596" t="s">
        <v>113</v>
      </c>
      <c r="DE16" s="591"/>
      <c r="DF16" s="591"/>
      <c r="DG16" s="591"/>
      <c r="DH16" s="591"/>
      <c r="DI16" s="591"/>
      <c r="DJ16" s="591"/>
      <c r="DK16" s="591"/>
      <c r="DL16" s="591"/>
      <c r="DM16" s="591"/>
      <c r="DN16" s="591"/>
      <c r="DO16" s="591"/>
      <c r="DP16" s="592"/>
      <c r="DQ16" s="596" t="s">
        <v>113</v>
      </c>
      <c r="DR16" s="591"/>
      <c r="DS16" s="591"/>
      <c r="DT16" s="591"/>
      <c r="DU16" s="591"/>
      <c r="DV16" s="591"/>
      <c r="DW16" s="591"/>
      <c r="DX16" s="591"/>
      <c r="DY16" s="591"/>
      <c r="DZ16" s="591"/>
      <c r="EA16" s="591"/>
      <c r="EB16" s="591"/>
      <c r="EC16" s="626"/>
    </row>
    <row r="17" spans="2:133" ht="11.25" customHeight="1" x14ac:dyDescent="0.15">
      <c r="B17" s="587" t="s">
        <v>249</v>
      </c>
      <c r="C17" s="588"/>
      <c r="D17" s="588"/>
      <c r="E17" s="588"/>
      <c r="F17" s="588"/>
      <c r="G17" s="588"/>
      <c r="H17" s="588"/>
      <c r="I17" s="588"/>
      <c r="J17" s="588"/>
      <c r="K17" s="588"/>
      <c r="L17" s="588"/>
      <c r="M17" s="588"/>
      <c r="N17" s="588"/>
      <c r="O17" s="588"/>
      <c r="P17" s="588"/>
      <c r="Q17" s="589"/>
      <c r="R17" s="590">
        <v>2763155</v>
      </c>
      <c r="S17" s="591"/>
      <c r="T17" s="591"/>
      <c r="U17" s="591"/>
      <c r="V17" s="591"/>
      <c r="W17" s="591"/>
      <c r="X17" s="591"/>
      <c r="Y17" s="592"/>
      <c r="Z17" s="643">
        <v>16.600000000000001</v>
      </c>
      <c r="AA17" s="643"/>
      <c r="AB17" s="643"/>
      <c r="AC17" s="643"/>
      <c r="AD17" s="644">
        <v>2763155</v>
      </c>
      <c r="AE17" s="644"/>
      <c r="AF17" s="644"/>
      <c r="AG17" s="644"/>
      <c r="AH17" s="644"/>
      <c r="AI17" s="644"/>
      <c r="AJ17" s="644"/>
      <c r="AK17" s="644"/>
      <c r="AL17" s="613">
        <v>30.1</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1231992</v>
      </c>
      <c r="CS17" s="591"/>
      <c r="CT17" s="591"/>
      <c r="CU17" s="591"/>
      <c r="CV17" s="591"/>
      <c r="CW17" s="591"/>
      <c r="CX17" s="591"/>
      <c r="CY17" s="592"/>
      <c r="CZ17" s="643">
        <v>7.7</v>
      </c>
      <c r="DA17" s="643"/>
      <c r="DB17" s="643"/>
      <c r="DC17" s="643"/>
      <c r="DD17" s="596" t="s">
        <v>113</v>
      </c>
      <c r="DE17" s="591"/>
      <c r="DF17" s="591"/>
      <c r="DG17" s="591"/>
      <c r="DH17" s="591"/>
      <c r="DI17" s="591"/>
      <c r="DJ17" s="591"/>
      <c r="DK17" s="591"/>
      <c r="DL17" s="591"/>
      <c r="DM17" s="591"/>
      <c r="DN17" s="591"/>
      <c r="DO17" s="591"/>
      <c r="DP17" s="592"/>
      <c r="DQ17" s="596">
        <v>1231992</v>
      </c>
      <c r="DR17" s="591"/>
      <c r="DS17" s="591"/>
      <c r="DT17" s="591"/>
      <c r="DU17" s="591"/>
      <c r="DV17" s="591"/>
      <c r="DW17" s="591"/>
      <c r="DX17" s="591"/>
      <c r="DY17" s="591"/>
      <c r="DZ17" s="591"/>
      <c r="EA17" s="591"/>
      <c r="EB17" s="591"/>
      <c r="EC17" s="626"/>
    </row>
    <row r="18" spans="2:133" ht="11.25" customHeight="1" x14ac:dyDescent="0.15">
      <c r="B18" s="587" t="s">
        <v>252</v>
      </c>
      <c r="C18" s="588"/>
      <c r="D18" s="588"/>
      <c r="E18" s="588"/>
      <c r="F18" s="588"/>
      <c r="G18" s="588"/>
      <c r="H18" s="588"/>
      <c r="I18" s="588"/>
      <c r="J18" s="588"/>
      <c r="K18" s="588"/>
      <c r="L18" s="588"/>
      <c r="M18" s="588"/>
      <c r="N18" s="588"/>
      <c r="O18" s="588"/>
      <c r="P18" s="588"/>
      <c r="Q18" s="589"/>
      <c r="R18" s="590">
        <v>595771</v>
      </c>
      <c r="S18" s="591"/>
      <c r="T18" s="591"/>
      <c r="U18" s="591"/>
      <c r="V18" s="591"/>
      <c r="W18" s="591"/>
      <c r="X18" s="591"/>
      <c r="Y18" s="592"/>
      <c r="Z18" s="643">
        <v>3.6</v>
      </c>
      <c r="AA18" s="643"/>
      <c r="AB18" s="643"/>
      <c r="AC18" s="643"/>
      <c r="AD18" s="644" t="s">
        <v>113</v>
      </c>
      <c r="AE18" s="644"/>
      <c r="AF18" s="644"/>
      <c r="AG18" s="644"/>
      <c r="AH18" s="644"/>
      <c r="AI18" s="644"/>
      <c r="AJ18" s="644"/>
      <c r="AK18" s="644"/>
      <c r="AL18" s="613" t="s">
        <v>113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x14ac:dyDescent="0.15">
      <c r="B19" s="587" t="s">
        <v>255</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316663</v>
      </c>
      <c r="BH19" s="591"/>
      <c r="BI19" s="591"/>
      <c r="BJ19" s="591"/>
      <c r="BK19" s="591"/>
      <c r="BL19" s="591"/>
      <c r="BM19" s="591"/>
      <c r="BN19" s="592"/>
      <c r="BO19" s="643">
        <v>5.5</v>
      </c>
      <c r="BP19" s="643"/>
      <c r="BQ19" s="643"/>
      <c r="BR19" s="643"/>
      <c r="BS19" s="596" t="s">
        <v>113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x14ac:dyDescent="0.15">
      <c r="B20" s="587" t="s">
        <v>258</v>
      </c>
      <c r="C20" s="588"/>
      <c r="D20" s="588"/>
      <c r="E20" s="588"/>
      <c r="F20" s="588"/>
      <c r="G20" s="588"/>
      <c r="H20" s="588"/>
      <c r="I20" s="588"/>
      <c r="J20" s="588"/>
      <c r="K20" s="588"/>
      <c r="L20" s="588"/>
      <c r="M20" s="588"/>
      <c r="N20" s="588"/>
      <c r="O20" s="588"/>
      <c r="P20" s="588"/>
      <c r="Q20" s="589"/>
      <c r="R20" s="590">
        <v>10088422</v>
      </c>
      <c r="S20" s="591"/>
      <c r="T20" s="591"/>
      <c r="U20" s="591"/>
      <c r="V20" s="591"/>
      <c r="W20" s="591"/>
      <c r="X20" s="591"/>
      <c r="Y20" s="592"/>
      <c r="Z20" s="643">
        <v>60.5</v>
      </c>
      <c r="AA20" s="643"/>
      <c r="AB20" s="643"/>
      <c r="AC20" s="643"/>
      <c r="AD20" s="644">
        <v>9175988</v>
      </c>
      <c r="AE20" s="644"/>
      <c r="AF20" s="644"/>
      <c r="AG20" s="644"/>
      <c r="AH20" s="644"/>
      <c r="AI20" s="644"/>
      <c r="AJ20" s="644"/>
      <c r="AK20" s="644"/>
      <c r="AL20" s="613">
        <v>99.8</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316663</v>
      </c>
      <c r="BH20" s="591"/>
      <c r="BI20" s="591"/>
      <c r="BJ20" s="591"/>
      <c r="BK20" s="591"/>
      <c r="BL20" s="591"/>
      <c r="BM20" s="591"/>
      <c r="BN20" s="592"/>
      <c r="BO20" s="643">
        <v>5.5</v>
      </c>
      <c r="BP20" s="643"/>
      <c r="BQ20" s="643"/>
      <c r="BR20" s="643"/>
      <c r="BS20" s="596" t="s">
        <v>113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15922114</v>
      </c>
      <c r="CS20" s="591"/>
      <c r="CT20" s="591"/>
      <c r="CU20" s="591"/>
      <c r="CV20" s="591"/>
      <c r="CW20" s="591"/>
      <c r="CX20" s="591"/>
      <c r="CY20" s="592"/>
      <c r="CZ20" s="643">
        <v>100</v>
      </c>
      <c r="DA20" s="643"/>
      <c r="DB20" s="643"/>
      <c r="DC20" s="643"/>
      <c r="DD20" s="596">
        <v>1329093</v>
      </c>
      <c r="DE20" s="591"/>
      <c r="DF20" s="591"/>
      <c r="DG20" s="591"/>
      <c r="DH20" s="591"/>
      <c r="DI20" s="591"/>
      <c r="DJ20" s="591"/>
      <c r="DK20" s="591"/>
      <c r="DL20" s="591"/>
      <c r="DM20" s="591"/>
      <c r="DN20" s="591"/>
      <c r="DO20" s="591"/>
      <c r="DP20" s="592"/>
      <c r="DQ20" s="596">
        <v>10929575</v>
      </c>
      <c r="DR20" s="591"/>
      <c r="DS20" s="591"/>
      <c r="DT20" s="591"/>
      <c r="DU20" s="591"/>
      <c r="DV20" s="591"/>
      <c r="DW20" s="591"/>
      <c r="DX20" s="591"/>
      <c r="DY20" s="591"/>
      <c r="DZ20" s="591"/>
      <c r="EA20" s="591"/>
      <c r="EB20" s="591"/>
      <c r="EC20" s="626"/>
    </row>
    <row r="21" spans="2:133" ht="11.25" customHeight="1" x14ac:dyDescent="0.15">
      <c r="B21" s="587" t="s">
        <v>261</v>
      </c>
      <c r="C21" s="588"/>
      <c r="D21" s="588"/>
      <c r="E21" s="588"/>
      <c r="F21" s="588"/>
      <c r="G21" s="588"/>
      <c r="H21" s="588"/>
      <c r="I21" s="588"/>
      <c r="J21" s="588"/>
      <c r="K21" s="588"/>
      <c r="L21" s="588"/>
      <c r="M21" s="588"/>
      <c r="N21" s="588"/>
      <c r="O21" s="588"/>
      <c r="P21" s="588"/>
      <c r="Q21" s="589"/>
      <c r="R21" s="590">
        <v>6493</v>
      </c>
      <c r="S21" s="591"/>
      <c r="T21" s="591"/>
      <c r="U21" s="591"/>
      <c r="V21" s="591"/>
      <c r="W21" s="591"/>
      <c r="X21" s="591"/>
      <c r="Y21" s="592"/>
      <c r="Z21" s="643">
        <v>0</v>
      </c>
      <c r="AA21" s="643"/>
      <c r="AB21" s="643"/>
      <c r="AC21" s="643"/>
      <c r="AD21" s="644">
        <v>6493</v>
      </c>
      <c r="AE21" s="644"/>
      <c r="AF21" s="644"/>
      <c r="AG21" s="644"/>
      <c r="AH21" s="644"/>
      <c r="AI21" s="644"/>
      <c r="AJ21" s="644"/>
      <c r="AK21" s="644"/>
      <c r="AL21" s="613">
        <v>0.1</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t="s">
        <v>113</v>
      </c>
      <c r="BH21" s="591"/>
      <c r="BI21" s="591"/>
      <c r="BJ21" s="591"/>
      <c r="BK21" s="591"/>
      <c r="BL21" s="591"/>
      <c r="BM21" s="591"/>
      <c r="BN21" s="592"/>
      <c r="BO21" s="643" t="s">
        <v>113</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263</v>
      </c>
      <c r="C22" s="588"/>
      <c r="D22" s="588"/>
      <c r="E22" s="588"/>
      <c r="F22" s="588"/>
      <c r="G22" s="588"/>
      <c r="H22" s="588"/>
      <c r="I22" s="588"/>
      <c r="J22" s="588"/>
      <c r="K22" s="588"/>
      <c r="L22" s="588"/>
      <c r="M22" s="588"/>
      <c r="N22" s="588"/>
      <c r="O22" s="588"/>
      <c r="P22" s="588"/>
      <c r="Q22" s="589"/>
      <c r="R22" s="590">
        <v>432064</v>
      </c>
      <c r="S22" s="591"/>
      <c r="T22" s="591"/>
      <c r="U22" s="591"/>
      <c r="V22" s="591"/>
      <c r="W22" s="591"/>
      <c r="X22" s="591"/>
      <c r="Y22" s="592"/>
      <c r="Z22" s="643">
        <v>2.6</v>
      </c>
      <c r="AA22" s="643"/>
      <c r="AB22" s="643"/>
      <c r="AC22" s="643"/>
      <c r="AD22" s="644" t="s">
        <v>113</v>
      </c>
      <c r="AE22" s="644"/>
      <c r="AF22" s="644"/>
      <c r="AG22" s="644"/>
      <c r="AH22" s="644"/>
      <c r="AI22" s="644"/>
      <c r="AJ22" s="644"/>
      <c r="AK22" s="644"/>
      <c r="AL22" s="613" t="s">
        <v>113</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266</v>
      </c>
      <c r="C23" s="588"/>
      <c r="D23" s="588"/>
      <c r="E23" s="588"/>
      <c r="F23" s="588"/>
      <c r="G23" s="588"/>
      <c r="H23" s="588"/>
      <c r="I23" s="588"/>
      <c r="J23" s="588"/>
      <c r="K23" s="588"/>
      <c r="L23" s="588"/>
      <c r="M23" s="588"/>
      <c r="N23" s="588"/>
      <c r="O23" s="588"/>
      <c r="P23" s="588"/>
      <c r="Q23" s="589"/>
      <c r="R23" s="590">
        <v>270460</v>
      </c>
      <c r="S23" s="591"/>
      <c r="T23" s="591"/>
      <c r="U23" s="591"/>
      <c r="V23" s="591"/>
      <c r="W23" s="591"/>
      <c r="X23" s="591"/>
      <c r="Y23" s="592"/>
      <c r="Z23" s="643">
        <v>1.6</v>
      </c>
      <c r="AA23" s="643"/>
      <c r="AB23" s="643"/>
      <c r="AC23" s="643"/>
      <c r="AD23" s="644">
        <v>9214</v>
      </c>
      <c r="AE23" s="644"/>
      <c r="AF23" s="644"/>
      <c r="AG23" s="644"/>
      <c r="AH23" s="644"/>
      <c r="AI23" s="644"/>
      <c r="AJ23" s="644"/>
      <c r="AK23" s="644"/>
      <c r="AL23" s="613">
        <v>0.1</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v>316663</v>
      </c>
      <c r="BH23" s="591"/>
      <c r="BI23" s="591"/>
      <c r="BJ23" s="591"/>
      <c r="BK23" s="591"/>
      <c r="BL23" s="591"/>
      <c r="BM23" s="591"/>
      <c r="BN23" s="592"/>
      <c r="BO23" s="643">
        <v>5.5</v>
      </c>
      <c r="BP23" s="643"/>
      <c r="BQ23" s="643"/>
      <c r="BR23" s="643"/>
      <c r="BS23" s="596" t="s">
        <v>113</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x14ac:dyDescent="0.15">
      <c r="B24" s="587" t="s">
        <v>273</v>
      </c>
      <c r="C24" s="588"/>
      <c r="D24" s="588"/>
      <c r="E24" s="588"/>
      <c r="F24" s="588"/>
      <c r="G24" s="588"/>
      <c r="H24" s="588"/>
      <c r="I24" s="588"/>
      <c r="J24" s="588"/>
      <c r="K24" s="588"/>
      <c r="L24" s="588"/>
      <c r="M24" s="588"/>
      <c r="N24" s="588"/>
      <c r="O24" s="588"/>
      <c r="P24" s="588"/>
      <c r="Q24" s="589"/>
      <c r="R24" s="590">
        <v>131911</v>
      </c>
      <c r="S24" s="591"/>
      <c r="T24" s="591"/>
      <c r="U24" s="591"/>
      <c r="V24" s="591"/>
      <c r="W24" s="591"/>
      <c r="X24" s="591"/>
      <c r="Y24" s="592"/>
      <c r="Z24" s="643">
        <v>0.8</v>
      </c>
      <c r="AA24" s="643"/>
      <c r="AB24" s="643"/>
      <c r="AC24" s="643"/>
      <c r="AD24" s="644" t="s">
        <v>113</v>
      </c>
      <c r="AE24" s="644"/>
      <c r="AF24" s="644"/>
      <c r="AG24" s="644"/>
      <c r="AH24" s="644"/>
      <c r="AI24" s="644"/>
      <c r="AJ24" s="644"/>
      <c r="AK24" s="644"/>
      <c r="AL24" s="613" t="s">
        <v>113</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7748110</v>
      </c>
      <c r="CS24" s="641"/>
      <c r="CT24" s="641"/>
      <c r="CU24" s="641"/>
      <c r="CV24" s="641"/>
      <c r="CW24" s="641"/>
      <c r="CX24" s="641"/>
      <c r="CY24" s="688"/>
      <c r="CZ24" s="692">
        <v>48.7</v>
      </c>
      <c r="DA24" s="693"/>
      <c r="DB24" s="693"/>
      <c r="DC24" s="694"/>
      <c r="DD24" s="687">
        <v>4486203</v>
      </c>
      <c r="DE24" s="641"/>
      <c r="DF24" s="641"/>
      <c r="DG24" s="641"/>
      <c r="DH24" s="641"/>
      <c r="DI24" s="641"/>
      <c r="DJ24" s="641"/>
      <c r="DK24" s="688"/>
      <c r="DL24" s="687">
        <v>4343794</v>
      </c>
      <c r="DM24" s="641"/>
      <c r="DN24" s="641"/>
      <c r="DO24" s="641"/>
      <c r="DP24" s="641"/>
      <c r="DQ24" s="641"/>
      <c r="DR24" s="641"/>
      <c r="DS24" s="641"/>
      <c r="DT24" s="641"/>
      <c r="DU24" s="641"/>
      <c r="DV24" s="688"/>
      <c r="DW24" s="689">
        <v>44.3</v>
      </c>
      <c r="DX24" s="658"/>
      <c r="DY24" s="658"/>
      <c r="DZ24" s="658"/>
      <c r="EA24" s="658"/>
      <c r="EB24" s="658"/>
      <c r="EC24" s="690"/>
    </row>
    <row r="25" spans="2:133" ht="11.25" customHeight="1" x14ac:dyDescent="0.15">
      <c r="B25" s="587" t="s">
        <v>276</v>
      </c>
      <c r="C25" s="588"/>
      <c r="D25" s="588"/>
      <c r="E25" s="588"/>
      <c r="F25" s="588"/>
      <c r="G25" s="588"/>
      <c r="H25" s="588"/>
      <c r="I25" s="588"/>
      <c r="J25" s="588"/>
      <c r="K25" s="588"/>
      <c r="L25" s="588"/>
      <c r="M25" s="588"/>
      <c r="N25" s="588"/>
      <c r="O25" s="588"/>
      <c r="P25" s="588"/>
      <c r="Q25" s="589"/>
      <c r="R25" s="590">
        <v>2568208</v>
      </c>
      <c r="S25" s="591"/>
      <c r="T25" s="591"/>
      <c r="U25" s="591"/>
      <c r="V25" s="591"/>
      <c r="W25" s="591"/>
      <c r="X25" s="591"/>
      <c r="Y25" s="592"/>
      <c r="Z25" s="643">
        <v>15.4</v>
      </c>
      <c r="AA25" s="643"/>
      <c r="AB25" s="643"/>
      <c r="AC25" s="643"/>
      <c r="AD25" s="644" t="s">
        <v>113</v>
      </c>
      <c r="AE25" s="644"/>
      <c r="AF25" s="644"/>
      <c r="AG25" s="644"/>
      <c r="AH25" s="644"/>
      <c r="AI25" s="644"/>
      <c r="AJ25" s="644"/>
      <c r="AK25" s="644"/>
      <c r="AL25" s="613" t="s">
        <v>113</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2167234</v>
      </c>
      <c r="CS25" s="609"/>
      <c r="CT25" s="609"/>
      <c r="CU25" s="609"/>
      <c r="CV25" s="609"/>
      <c r="CW25" s="609"/>
      <c r="CX25" s="609"/>
      <c r="CY25" s="610"/>
      <c r="CZ25" s="593">
        <v>13.6</v>
      </c>
      <c r="DA25" s="611"/>
      <c r="DB25" s="611"/>
      <c r="DC25" s="612"/>
      <c r="DD25" s="596">
        <v>1931071</v>
      </c>
      <c r="DE25" s="609"/>
      <c r="DF25" s="609"/>
      <c r="DG25" s="609"/>
      <c r="DH25" s="609"/>
      <c r="DI25" s="609"/>
      <c r="DJ25" s="609"/>
      <c r="DK25" s="610"/>
      <c r="DL25" s="596">
        <v>1850499</v>
      </c>
      <c r="DM25" s="609"/>
      <c r="DN25" s="609"/>
      <c r="DO25" s="609"/>
      <c r="DP25" s="609"/>
      <c r="DQ25" s="609"/>
      <c r="DR25" s="609"/>
      <c r="DS25" s="609"/>
      <c r="DT25" s="609"/>
      <c r="DU25" s="609"/>
      <c r="DV25" s="610"/>
      <c r="DW25" s="613">
        <v>18.899999999999999</v>
      </c>
      <c r="DX25" s="614"/>
      <c r="DY25" s="614"/>
      <c r="DZ25" s="614"/>
      <c r="EA25" s="614"/>
      <c r="EB25" s="614"/>
      <c r="EC25" s="615"/>
    </row>
    <row r="26" spans="2:133" ht="11.25" customHeight="1" x14ac:dyDescent="0.15">
      <c r="B26" s="681" t="s">
        <v>279</v>
      </c>
      <c r="C26" s="682"/>
      <c r="D26" s="682"/>
      <c r="E26" s="682"/>
      <c r="F26" s="682"/>
      <c r="G26" s="682"/>
      <c r="H26" s="682"/>
      <c r="I26" s="682"/>
      <c r="J26" s="682"/>
      <c r="K26" s="682"/>
      <c r="L26" s="682"/>
      <c r="M26" s="682"/>
      <c r="N26" s="682"/>
      <c r="O26" s="682"/>
      <c r="P26" s="682"/>
      <c r="Q26" s="683"/>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1409743</v>
      </c>
      <c r="CS26" s="591"/>
      <c r="CT26" s="591"/>
      <c r="CU26" s="591"/>
      <c r="CV26" s="591"/>
      <c r="CW26" s="591"/>
      <c r="CX26" s="591"/>
      <c r="CY26" s="592"/>
      <c r="CZ26" s="593">
        <v>8.9</v>
      </c>
      <c r="DA26" s="611"/>
      <c r="DB26" s="611"/>
      <c r="DC26" s="612"/>
      <c r="DD26" s="596">
        <v>1185312</v>
      </c>
      <c r="DE26" s="591"/>
      <c r="DF26" s="591"/>
      <c r="DG26" s="591"/>
      <c r="DH26" s="591"/>
      <c r="DI26" s="591"/>
      <c r="DJ26" s="591"/>
      <c r="DK26" s="592"/>
      <c r="DL26" s="596" t="s">
        <v>212</v>
      </c>
      <c r="DM26" s="591"/>
      <c r="DN26" s="591"/>
      <c r="DO26" s="591"/>
      <c r="DP26" s="591"/>
      <c r="DQ26" s="591"/>
      <c r="DR26" s="591"/>
      <c r="DS26" s="591"/>
      <c r="DT26" s="591"/>
      <c r="DU26" s="591"/>
      <c r="DV26" s="592"/>
      <c r="DW26" s="613" t="s">
        <v>212</v>
      </c>
      <c r="DX26" s="614"/>
      <c r="DY26" s="614"/>
      <c r="DZ26" s="614"/>
      <c r="EA26" s="614"/>
      <c r="EB26" s="614"/>
      <c r="EC26" s="615"/>
    </row>
    <row r="27" spans="2:133" ht="11.25" customHeight="1" x14ac:dyDescent="0.15">
      <c r="B27" s="587" t="s">
        <v>282</v>
      </c>
      <c r="C27" s="588"/>
      <c r="D27" s="588"/>
      <c r="E27" s="588"/>
      <c r="F27" s="588"/>
      <c r="G27" s="588"/>
      <c r="H27" s="588"/>
      <c r="I27" s="588"/>
      <c r="J27" s="588"/>
      <c r="K27" s="588"/>
      <c r="L27" s="588"/>
      <c r="M27" s="588"/>
      <c r="N27" s="588"/>
      <c r="O27" s="588"/>
      <c r="P27" s="588"/>
      <c r="Q27" s="589"/>
      <c r="R27" s="590">
        <v>1142923</v>
      </c>
      <c r="S27" s="591"/>
      <c r="T27" s="591"/>
      <c r="U27" s="591"/>
      <c r="V27" s="591"/>
      <c r="W27" s="591"/>
      <c r="X27" s="591"/>
      <c r="Y27" s="592"/>
      <c r="Z27" s="643">
        <v>6.9</v>
      </c>
      <c r="AA27" s="643"/>
      <c r="AB27" s="643"/>
      <c r="AC27" s="643"/>
      <c r="AD27" s="644" t="s">
        <v>113</v>
      </c>
      <c r="AE27" s="644"/>
      <c r="AF27" s="644"/>
      <c r="AG27" s="644"/>
      <c r="AH27" s="644"/>
      <c r="AI27" s="644"/>
      <c r="AJ27" s="644"/>
      <c r="AK27" s="644"/>
      <c r="AL27" s="613" t="s">
        <v>113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5706737</v>
      </c>
      <c r="BH27" s="591"/>
      <c r="BI27" s="591"/>
      <c r="BJ27" s="591"/>
      <c r="BK27" s="591"/>
      <c r="BL27" s="591"/>
      <c r="BM27" s="591"/>
      <c r="BN27" s="592"/>
      <c r="BO27" s="643">
        <v>100</v>
      </c>
      <c r="BP27" s="643"/>
      <c r="BQ27" s="643"/>
      <c r="BR27" s="643"/>
      <c r="BS27" s="596" t="s">
        <v>113</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4348884</v>
      </c>
      <c r="CS27" s="609"/>
      <c r="CT27" s="609"/>
      <c r="CU27" s="609"/>
      <c r="CV27" s="609"/>
      <c r="CW27" s="609"/>
      <c r="CX27" s="609"/>
      <c r="CY27" s="610"/>
      <c r="CZ27" s="593">
        <v>27.3</v>
      </c>
      <c r="DA27" s="611"/>
      <c r="DB27" s="611"/>
      <c r="DC27" s="612"/>
      <c r="DD27" s="596">
        <v>1323140</v>
      </c>
      <c r="DE27" s="609"/>
      <c r="DF27" s="609"/>
      <c r="DG27" s="609"/>
      <c r="DH27" s="609"/>
      <c r="DI27" s="609"/>
      <c r="DJ27" s="609"/>
      <c r="DK27" s="610"/>
      <c r="DL27" s="596">
        <v>1321046</v>
      </c>
      <c r="DM27" s="609"/>
      <c r="DN27" s="609"/>
      <c r="DO27" s="609"/>
      <c r="DP27" s="609"/>
      <c r="DQ27" s="609"/>
      <c r="DR27" s="609"/>
      <c r="DS27" s="609"/>
      <c r="DT27" s="609"/>
      <c r="DU27" s="609"/>
      <c r="DV27" s="610"/>
      <c r="DW27" s="613">
        <v>13.5</v>
      </c>
      <c r="DX27" s="614"/>
      <c r="DY27" s="614"/>
      <c r="DZ27" s="614"/>
      <c r="EA27" s="614"/>
      <c r="EB27" s="614"/>
      <c r="EC27" s="615"/>
    </row>
    <row r="28" spans="2:133" ht="11.25" customHeight="1" x14ac:dyDescent="0.15">
      <c r="B28" s="587" t="s">
        <v>285</v>
      </c>
      <c r="C28" s="588"/>
      <c r="D28" s="588"/>
      <c r="E28" s="588"/>
      <c r="F28" s="588"/>
      <c r="G28" s="588"/>
      <c r="H28" s="588"/>
      <c r="I28" s="588"/>
      <c r="J28" s="588"/>
      <c r="K28" s="588"/>
      <c r="L28" s="588"/>
      <c r="M28" s="588"/>
      <c r="N28" s="588"/>
      <c r="O28" s="588"/>
      <c r="P28" s="588"/>
      <c r="Q28" s="589"/>
      <c r="R28" s="590">
        <v>10495</v>
      </c>
      <c r="S28" s="591"/>
      <c r="T28" s="591"/>
      <c r="U28" s="591"/>
      <c r="V28" s="591"/>
      <c r="W28" s="591"/>
      <c r="X28" s="591"/>
      <c r="Y28" s="592"/>
      <c r="Z28" s="643">
        <v>0.1</v>
      </c>
      <c r="AA28" s="643"/>
      <c r="AB28" s="643"/>
      <c r="AC28" s="643"/>
      <c r="AD28" s="644" t="s">
        <v>113</v>
      </c>
      <c r="AE28" s="644"/>
      <c r="AF28" s="644"/>
      <c r="AG28" s="644"/>
      <c r="AH28" s="644"/>
      <c r="AI28" s="644"/>
      <c r="AJ28" s="644"/>
      <c r="AK28" s="644"/>
      <c r="AL28" s="613" t="s">
        <v>113</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1231992</v>
      </c>
      <c r="CS28" s="591"/>
      <c r="CT28" s="591"/>
      <c r="CU28" s="591"/>
      <c r="CV28" s="591"/>
      <c r="CW28" s="591"/>
      <c r="CX28" s="591"/>
      <c r="CY28" s="592"/>
      <c r="CZ28" s="593">
        <v>7.7</v>
      </c>
      <c r="DA28" s="611"/>
      <c r="DB28" s="611"/>
      <c r="DC28" s="612"/>
      <c r="DD28" s="596">
        <v>1231992</v>
      </c>
      <c r="DE28" s="591"/>
      <c r="DF28" s="591"/>
      <c r="DG28" s="591"/>
      <c r="DH28" s="591"/>
      <c r="DI28" s="591"/>
      <c r="DJ28" s="591"/>
      <c r="DK28" s="592"/>
      <c r="DL28" s="596">
        <v>1172249</v>
      </c>
      <c r="DM28" s="591"/>
      <c r="DN28" s="591"/>
      <c r="DO28" s="591"/>
      <c r="DP28" s="591"/>
      <c r="DQ28" s="591"/>
      <c r="DR28" s="591"/>
      <c r="DS28" s="591"/>
      <c r="DT28" s="591"/>
      <c r="DU28" s="591"/>
      <c r="DV28" s="592"/>
      <c r="DW28" s="613">
        <v>11.9</v>
      </c>
      <c r="DX28" s="614"/>
      <c r="DY28" s="614"/>
      <c r="DZ28" s="614"/>
      <c r="EA28" s="614"/>
      <c r="EB28" s="614"/>
      <c r="EC28" s="615"/>
    </row>
    <row r="29" spans="2:133" ht="11.25" customHeight="1" x14ac:dyDescent="0.15">
      <c r="B29" s="587" t="s">
        <v>287</v>
      </c>
      <c r="C29" s="588"/>
      <c r="D29" s="588"/>
      <c r="E29" s="588"/>
      <c r="F29" s="588"/>
      <c r="G29" s="588"/>
      <c r="H29" s="588"/>
      <c r="I29" s="588"/>
      <c r="J29" s="588"/>
      <c r="K29" s="588"/>
      <c r="L29" s="588"/>
      <c r="M29" s="588"/>
      <c r="N29" s="588"/>
      <c r="O29" s="588"/>
      <c r="P29" s="588"/>
      <c r="Q29" s="589"/>
      <c r="R29" s="590">
        <v>120</v>
      </c>
      <c r="S29" s="591"/>
      <c r="T29" s="591"/>
      <c r="U29" s="591"/>
      <c r="V29" s="591"/>
      <c r="W29" s="591"/>
      <c r="X29" s="591"/>
      <c r="Y29" s="592"/>
      <c r="Z29" s="643">
        <v>0</v>
      </c>
      <c r="AA29" s="643"/>
      <c r="AB29" s="643"/>
      <c r="AC29" s="643"/>
      <c r="AD29" s="644" t="s">
        <v>113</v>
      </c>
      <c r="AE29" s="644"/>
      <c r="AF29" s="644"/>
      <c r="AG29" s="644"/>
      <c r="AH29" s="644"/>
      <c r="AI29" s="644"/>
      <c r="AJ29" s="644"/>
      <c r="AK29" s="644"/>
      <c r="AL29" s="613" t="s">
        <v>113</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78"/>
      <c r="BI29" s="678"/>
      <c r="BJ29" s="678"/>
      <c r="BK29" s="678"/>
      <c r="BL29" s="678"/>
      <c r="BM29" s="678"/>
      <c r="BN29" s="678"/>
      <c r="BO29" s="678"/>
      <c r="BP29" s="678"/>
      <c r="BQ29" s="679"/>
      <c r="BR29" s="650" t="s">
        <v>289</v>
      </c>
      <c r="BS29" s="678"/>
      <c r="BT29" s="678"/>
      <c r="BU29" s="678"/>
      <c r="BV29" s="678"/>
      <c r="BW29" s="678"/>
      <c r="BX29" s="678"/>
      <c r="BY29" s="678"/>
      <c r="BZ29" s="678"/>
      <c r="CA29" s="678"/>
      <c r="CB29" s="679"/>
      <c r="CD29" s="660" t="s">
        <v>290</v>
      </c>
      <c r="CE29" s="661"/>
      <c r="CF29" s="627" t="s">
        <v>58</v>
      </c>
      <c r="CG29" s="624"/>
      <c r="CH29" s="624"/>
      <c r="CI29" s="624"/>
      <c r="CJ29" s="624"/>
      <c r="CK29" s="624"/>
      <c r="CL29" s="624"/>
      <c r="CM29" s="624"/>
      <c r="CN29" s="624"/>
      <c r="CO29" s="624"/>
      <c r="CP29" s="624"/>
      <c r="CQ29" s="625"/>
      <c r="CR29" s="590">
        <v>1231992</v>
      </c>
      <c r="CS29" s="609"/>
      <c r="CT29" s="609"/>
      <c r="CU29" s="609"/>
      <c r="CV29" s="609"/>
      <c r="CW29" s="609"/>
      <c r="CX29" s="609"/>
      <c r="CY29" s="610"/>
      <c r="CZ29" s="593">
        <v>7.7</v>
      </c>
      <c r="DA29" s="611"/>
      <c r="DB29" s="611"/>
      <c r="DC29" s="612"/>
      <c r="DD29" s="596">
        <v>1231992</v>
      </c>
      <c r="DE29" s="609"/>
      <c r="DF29" s="609"/>
      <c r="DG29" s="609"/>
      <c r="DH29" s="609"/>
      <c r="DI29" s="609"/>
      <c r="DJ29" s="609"/>
      <c r="DK29" s="610"/>
      <c r="DL29" s="596">
        <v>1172249</v>
      </c>
      <c r="DM29" s="609"/>
      <c r="DN29" s="609"/>
      <c r="DO29" s="609"/>
      <c r="DP29" s="609"/>
      <c r="DQ29" s="609"/>
      <c r="DR29" s="609"/>
      <c r="DS29" s="609"/>
      <c r="DT29" s="609"/>
      <c r="DU29" s="609"/>
      <c r="DV29" s="610"/>
      <c r="DW29" s="613">
        <v>11.9</v>
      </c>
      <c r="DX29" s="614"/>
      <c r="DY29" s="614"/>
      <c r="DZ29" s="614"/>
      <c r="EA29" s="614"/>
      <c r="EB29" s="614"/>
      <c r="EC29" s="615"/>
    </row>
    <row r="30" spans="2:133" ht="11.25" customHeight="1" x14ac:dyDescent="0.15">
      <c r="B30" s="587" t="s">
        <v>291</v>
      </c>
      <c r="C30" s="588"/>
      <c r="D30" s="588"/>
      <c r="E30" s="588"/>
      <c r="F30" s="588"/>
      <c r="G30" s="588"/>
      <c r="H30" s="588"/>
      <c r="I30" s="588"/>
      <c r="J30" s="588"/>
      <c r="K30" s="588"/>
      <c r="L30" s="588"/>
      <c r="M30" s="588"/>
      <c r="N30" s="588"/>
      <c r="O30" s="588"/>
      <c r="P30" s="588"/>
      <c r="Q30" s="589"/>
      <c r="R30" s="590">
        <v>635821</v>
      </c>
      <c r="S30" s="591"/>
      <c r="T30" s="591"/>
      <c r="U30" s="591"/>
      <c r="V30" s="591"/>
      <c r="W30" s="591"/>
      <c r="X30" s="591"/>
      <c r="Y30" s="592"/>
      <c r="Z30" s="643">
        <v>3.8</v>
      </c>
      <c r="AA30" s="643"/>
      <c r="AB30" s="643"/>
      <c r="AC30" s="643"/>
      <c r="AD30" s="644" t="s">
        <v>113</v>
      </c>
      <c r="AE30" s="644"/>
      <c r="AF30" s="644"/>
      <c r="AG30" s="644"/>
      <c r="AH30" s="644"/>
      <c r="AI30" s="644"/>
      <c r="AJ30" s="644"/>
      <c r="AK30" s="644"/>
      <c r="AL30" s="613" t="s">
        <v>113</v>
      </c>
      <c r="AM30" s="645"/>
      <c r="AN30" s="645"/>
      <c r="AO30" s="646"/>
      <c r="AP30" s="666" t="s">
        <v>292</v>
      </c>
      <c r="AQ30" s="667"/>
      <c r="AR30" s="667"/>
      <c r="AS30" s="667"/>
      <c r="AT30" s="672" t="s">
        <v>293</v>
      </c>
      <c r="AU30" s="184"/>
      <c r="AV30" s="184"/>
      <c r="AW30" s="184"/>
      <c r="AX30" s="675" t="s">
        <v>172</v>
      </c>
      <c r="AY30" s="676"/>
      <c r="AZ30" s="676"/>
      <c r="BA30" s="676"/>
      <c r="BB30" s="676"/>
      <c r="BC30" s="676"/>
      <c r="BD30" s="676"/>
      <c r="BE30" s="676"/>
      <c r="BF30" s="677"/>
      <c r="BG30" s="656">
        <v>99</v>
      </c>
      <c r="BH30" s="657"/>
      <c r="BI30" s="657"/>
      <c r="BJ30" s="657"/>
      <c r="BK30" s="657"/>
      <c r="BL30" s="657"/>
      <c r="BM30" s="658">
        <v>97.1</v>
      </c>
      <c r="BN30" s="657"/>
      <c r="BO30" s="657"/>
      <c r="BP30" s="657"/>
      <c r="BQ30" s="659"/>
      <c r="BR30" s="656">
        <v>99</v>
      </c>
      <c r="BS30" s="657"/>
      <c r="BT30" s="657"/>
      <c r="BU30" s="657"/>
      <c r="BV30" s="657"/>
      <c r="BW30" s="657"/>
      <c r="BX30" s="658">
        <v>96.8</v>
      </c>
      <c r="BY30" s="657"/>
      <c r="BZ30" s="657"/>
      <c r="CA30" s="657"/>
      <c r="CB30" s="659"/>
      <c r="CD30" s="662"/>
      <c r="CE30" s="663"/>
      <c r="CF30" s="627" t="s">
        <v>294</v>
      </c>
      <c r="CG30" s="624"/>
      <c r="CH30" s="624"/>
      <c r="CI30" s="624"/>
      <c r="CJ30" s="624"/>
      <c r="CK30" s="624"/>
      <c r="CL30" s="624"/>
      <c r="CM30" s="624"/>
      <c r="CN30" s="624"/>
      <c r="CO30" s="624"/>
      <c r="CP30" s="624"/>
      <c r="CQ30" s="625"/>
      <c r="CR30" s="590">
        <v>1146464</v>
      </c>
      <c r="CS30" s="591"/>
      <c r="CT30" s="591"/>
      <c r="CU30" s="591"/>
      <c r="CV30" s="591"/>
      <c r="CW30" s="591"/>
      <c r="CX30" s="591"/>
      <c r="CY30" s="592"/>
      <c r="CZ30" s="593">
        <v>7.2</v>
      </c>
      <c r="DA30" s="611"/>
      <c r="DB30" s="611"/>
      <c r="DC30" s="612"/>
      <c r="DD30" s="596">
        <v>1146464</v>
      </c>
      <c r="DE30" s="591"/>
      <c r="DF30" s="591"/>
      <c r="DG30" s="591"/>
      <c r="DH30" s="591"/>
      <c r="DI30" s="591"/>
      <c r="DJ30" s="591"/>
      <c r="DK30" s="592"/>
      <c r="DL30" s="596">
        <v>1086721</v>
      </c>
      <c r="DM30" s="591"/>
      <c r="DN30" s="591"/>
      <c r="DO30" s="591"/>
      <c r="DP30" s="591"/>
      <c r="DQ30" s="591"/>
      <c r="DR30" s="591"/>
      <c r="DS30" s="591"/>
      <c r="DT30" s="591"/>
      <c r="DU30" s="591"/>
      <c r="DV30" s="592"/>
      <c r="DW30" s="613">
        <v>11.1</v>
      </c>
      <c r="DX30" s="614"/>
      <c r="DY30" s="614"/>
      <c r="DZ30" s="614"/>
      <c r="EA30" s="614"/>
      <c r="EB30" s="614"/>
      <c r="EC30" s="615"/>
    </row>
    <row r="31" spans="2:133" ht="11.25" customHeight="1" x14ac:dyDescent="0.15">
      <c r="B31" s="587" t="s">
        <v>295</v>
      </c>
      <c r="C31" s="588"/>
      <c r="D31" s="588"/>
      <c r="E31" s="588"/>
      <c r="F31" s="588"/>
      <c r="G31" s="588"/>
      <c r="H31" s="588"/>
      <c r="I31" s="588"/>
      <c r="J31" s="588"/>
      <c r="K31" s="588"/>
      <c r="L31" s="588"/>
      <c r="M31" s="588"/>
      <c r="N31" s="588"/>
      <c r="O31" s="588"/>
      <c r="P31" s="588"/>
      <c r="Q31" s="589"/>
      <c r="R31" s="590">
        <v>547823</v>
      </c>
      <c r="S31" s="591"/>
      <c r="T31" s="591"/>
      <c r="U31" s="591"/>
      <c r="V31" s="591"/>
      <c r="W31" s="591"/>
      <c r="X31" s="591"/>
      <c r="Y31" s="592"/>
      <c r="Z31" s="643">
        <v>3.3</v>
      </c>
      <c r="AA31" s="643"/>
      <c r="AB31" s="643"/>
      <c r="AC31" s="643"/>
      <c r="AD31" s="644" t="s">
        <v>113</v>
      </c>
      <c r="AE31" s="644"/>
      <c r="AF31" s="644"/>
      <c r="AG31" s="644"/>
      <c r="AH31" s="644"/>
      <c r="AI31" s="644"/>
      <c r="AJ31" s="644"/>
      <c r="AK31" s="644"/>
      <c r="AL31" s="613" t="s">
        <v>113</v>
      </c>
      <c r="AM31" s="645"/>
      <c r="AN31" s="645"/>
      <c r="AO31" s="646"/>
      <c r="AP31" s="668"/>
      <c r="AQ31" s="669"/>
      <c r="AR31" s="669"/>
      <c r="AS31" s="669"/>
      <c r="AT31" s="673"/>
      <c r="AU31" s="183" t="s">
        <v>296</v>
      </c>
      <c r="AV31" s="183"/>
      <c r="AW31" s="183"/>
      <c r="AX31" s="587" t="s">
        <v>297</v>
      </c>
      <c r="AY31" s="588"/>
      <c r="AZ31" s="588"/>
      <c r="BA31" s="588"/>
      <c r="BB31" s="588"/>
      <c r="BC31" s="588"/>
      <c r="BD31" s="588"/>
      <c r="BE31" s="588"/>
      <c r="BF31" s="589"/>
      <c r="BG31" s="654">
        <v>99.1</v>
      </c>
      <c r="BH31" s="609"/>
      <c r="BI31" s="609"/>
      <c r="BJ31" s="609"/>
      <c r="BK31" s="609"/>
      <c r="BL31" s="609"/>
      <c r="BM31" s="645">
        <v>97.4</v>
      </c>
      <c r="BN31" s="655"/>
      <c r="BO31" s="655"/>
      <c r="BP31" s="655"/>
      <c r="BQ31" s="619"/>
      <c r="BR31" s="654">
        <v>99.1</v>
      </c>
      <c r="BS31" s="609"/>
      <c r="BT31" s="609"/>
      <c r="BU31" s="609"/>
      <c r="BV31" s="609"/>
      <c r="BW31" s="609"/>
      <c r="BX31" s="645">
        <v>97.1</v>
      </c>
      <c r="BY31" s="655"/>
      <c r="BZ31" s="655"/>
      <c r="CA31" s="655"/>
      <c r="CB31" s="619"/>
      <c r="CD31" s="662"/>
      <c r="CE31" s="663"/>
      <c r="CF31" s="627" t="s">
        <v>298</v>
      </c>
      <c r="CG31" s="624"/>
      <c r="CH31" s="624"/>
      <c r="CI31" s="624"/>
      <c r="CJ31" s="624"/>
      <c r="CK31" s="624"/>
      <c r="CL31" s="624"/>
      <c r="CM31" s="624"/>
      <c r="CN31" s="624"/>
      <c r="CO31" s="624"/>
      <c r="CP31" s="624"/>
      <c r="CQ31" s="625"/>
      <c r="CR31" s="590">
        <v>85528</v>
      </c>
      <c r="CS31" s="609"/>
      <c r="CT31" s="609"/>
      <c r="CU31" s="609"/>
      <c r="CV31" s="609"/>
      <c r="CW31" s="609"/>
      <c r="CX31" s="609"/>
      <c r="CY31" s="610"/>
      <c r="CZ31" s="593">
        <v>0.5</v>
      </c>
      <c r="DA31" s="611"/>
      <c r="DB31" s="611"/>
      <c r="DC31" s="612"/>
      <c r="DD31" s="596">
        <v>85528</v>
      </c>
      <c r="DE31" s="609"/>
      <c r="DF31" s="609"/>
      <c r="DG31" s="609"/>
      <c r="DH31" s="609"/>
      <c r="DI31" s="609"/>
      <c r="DJ31" s="609"/>
      <c r="DK31" s="610"/>
      <c r="DL31" s="596">
        <v>85528</v>
      </c>
      <c r="DM31" s="609"/>
      <c r="DN31" s="609"/>
      <c r="DO31" s="609"/>
      <c r="DP31" s="609"/>
      <c r="DQ31" s="609"/>
      <c r="DR31" s="609"/>
      <c r="DS31" s="609"/>
      <c r="DT31" s="609"/>
      <c r="DU31" s="609"/>
      <c r="DV31" s="610"/>
      <c r="DW31" s="613">
        <v>0.9</v>
      </c>
      <c r="DX31" s="614"/>
      <c r="DY31" s="614"/>
      <c r="DZ31" s="614"/>
      <c r="EA31" s="614"/>
      <c r="EB31" s="614"/>
      <c r="EC31" s="615"/>
    </row>
    <row r="32" spans="2:133" ht="11.25" customHeight="1" x14ac:dyDescent="0.15">
      <c r="B32" s="587" t="s">
        <v>299</v>
      </c>
      <c r="C32" s="588"/>
      <c r="D32" s="588"/>
      <c r="E32" s="588"/>
      <c r="F32" s="588"/>
      <c r="G32" s="588"/>
      <c r="H32" s="588"/>
      <c r="I32" s="588"/>
      <c r="J32" s="588"/>
      <c r="K32" s="588"/>
      <c r="L32" s="588"/>
      <c r="M32" s="588"/>
      <c r="N32" s="588"/>
      <c r="O32" s="588"/>
      <c r="P32" s="588"/>
      <c r="Q32" s="589"/>
      <c r="R32" s="590">
        <v>228331</v>
      </c>
      <c r="S32" s="591"/>
      <c r="T32" s="591"/>
      <c r="U32" s="591"/>
      <c r="V32" s="591"/>
      <c r="W32" s="591"/>
      <c r="X32" s="591"/>
      <c r="Y32" s="592"/>
      <c r="Z32" s="643">
        <v>1.4</v>
      </c>
      <c r="AA32" s="643"/>
      <c r="AB32" s="643"/>
      <c r="AC32" s="643"/>
      <c r="AD32" s="644" t="s">
        <v>113</v>
      </c>
      <c r="AE32" s="644"/>
      <c r="AF32" s="644"/>
      <c r="AG32" s="644"/>
      <c r="AH32" s="644"/>
      <c r="AI32" s="644"/>
      <c r="AJ32" s="644"/>
      <c r="AK32" s="644"/>
      <c r="AL32" s="613" t="s">
        <v>113</v>
      </c>
      <c r="AM32" s="645"/>
      <c r="AN32" s="645"/>
      <c r="AO32" s="646"/>
      <c r="AP32" s="670"/>
      <c r="AQ32" s="671"/>
      <c r="AR32" s="671"/>
      <c r="AS32" s="671"/>
      <c r="AT32" s="674"/>
      <c r="AU32" s="185"/>
      <c r="AV32" s="185"/>
      <c r="AW32" s="185"/>
      <c r="AX32" s="571" t="s">
        <v>300</v>
      </c>
      <c r="AY32" s="572"/>
      <c r="AZ32" s="572"/>
      <c r="BA32" s="572"/>
      <c r="BB32" s="572"/>
      <c r="BC32" s="572"/>
      <c r="BD32" s="572"/>
      <c r="BE32" s="572"/>
      <c r="BF32" s="573"/>
      <c r="BG32" s="653">
        <v>98.9</v>
      </c>
      <c r="BH32" s="575"/>
      <c r="BI32" s="575"/>
      <c r="BJ32" s="575"/>
      <c r="BK32" s="575"/>
      <c r="BL32" s="575"/>
      <c r="BM32" s="638">
        <v>96.4</v>
      </c>
      <c r="BN32" s="575"/>
      <c r="BO32" s="575"/>
      <c r="BP32" s="575"/>
      <c r="BQ32" s="632"/>
      <c r="BR32" s="653">
        <v>98.9</v>
      </c>
      <c r="BS32" s="575"/>
      <c r="BT32" s="575"/>
      <c r="BU32" s="575"/>
      <c r="BV32" s="575"/>
      <c r="BW32" s="575"/>
      <c r="BX32" s="638">
        <v>97.1</v>
      </c>
      <c r="BY32" s="575"/>
      <c r="BZ32" s="575"/>
      <c r="CA32" s="575"/>
      <c r="CB32" s="632"/>
      <c r="CD32" s="664"/>
      <c r="CE32" s="665"/>
      <c r="CF32" s="627" t="s">
        <v>301</v>
      </c>
      <c r="CG32" s="624"/>
      <c r="CH32" s="624"/>
      <c r="CI32" s="624"/>
      <c r="CJ32" s="624"/>
      <c r="CK32" s="624"/>
      <c r="CL32" s="624"/>
      <c r="CM32" s="624"/>
      <c r="CN32" s="624"/>
      <c r="CO32" s="624"/>
      <c r="CP32" s="624"/>
      <c r="CQ32" s="625"/>
      <c r="CR32" s="590" t="s">
        <v>113</v>
      </c>
      <c r="CS32" s="591"/>
      <c r="CT32" s="591"/>
      <c r="CU32" s="591"/>
      <c r="CV32" s="591"/>
      <c r="CW32" s="591"/>
      <c r="CX32" s="591"/>
      <c r="CY32" s="592"/>
      <c r="CZ32" s="593" t="s">
        <v>113</v>
      </c>
      <c r="DA32" s="611"/>
      <c r="DB32" s="611"/>
      <c r="DC32" s="612"/>
      <c r="DD32" s="596" t="s">
        <v>113</v>
      </c>
      <c r="DE32" s="591"/>
      <c r="DF32" s="591"/>
      <c r="DG32" s="591"/>
      <c r="DH32" s="591"/>
      <c r="DI32" s="591"/>
      <c r="DJ32" s="591"/>
      <c r="DK32" s="592"/>
      <c r="DL32" s="596" t="s">
        <v>113</v>
      </c>
      <c r="DM32" s="591"/>
      <c r="DN32" s="591"/>
      <c r="DO32" s="591"/>
      <c r="DP32" s="591"/>
      <c r="DQ32" s="591"/>
      <c r="DR32" s="591"/>
      <c r="DS32" s="591"/>
      <c r="DT32" s="591"/>
      <c r="DU32" s="591"/>
      <c r="DV32" s="592"/>
      <c r="DW32" s="613" t="s">
        <v>113</v>
      </c>
      <c r="DX32" s="614"/>
      <c r="DY32" s="614"/>
      <c r="DZ32" s="614"/>
      <c r="EA32" s="614"/>
      <c r="EB32" s="614"/>
      <c r="EC32" s="615"/>
    </row>
    <row r="33" spans="2:133" ht="11.25" customHeight="1" x14ac:dyDescent="0.15">
      <c r="B33" s="587" t="s">
        <v>302</v>
      </c>
      <c r="C33" s="588"/>
      <c r="D33" s="588"/>
      <c r="E33" s="588"/>
      <c r="F33" s="588"/>
      <c r="G33" s="588"/>
      <c r="H33" s="588"/>
      <c r="I33" s="588"/>
      <c r="J33" s="588"/>
      <c r="K33" s="588"/>
      <c r="L33" s="588"/>
      <c r="M33" s="588"/>
      <c r="N33" s="588"/>
      <c r="O33" s="588"/>
      <c r="P33" s="588"/>
      <c r="Q33" s="589"/>
      <c r="R33" s="590">
        <v>619798</v>
      </c>
      <c r="S33" s="591"/>
      <c r="T33" s="591"/>
      <c r="U33" s="591"/>
      <c r="V33" s="591"/>
      <c r="W33" s="591"/>
      <c r="X33" s="591"/>
      <c r="Y33" s="592"/>
      <c r="Z33" s="643">
        <v>3.7</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6844911</v>
      </c>
      <c r="CS33" s="609"/>
      <c r="CT33" s="609"/>
      <c r="CU33" s="609"/>
      <c r="CV33" s="609"/>
      <c r="CW33" s="609"/>
      <c r="CX33" s="609"/>
      <c r="CY33" s="610"/>
      <c r="CZ33" s="593">
        <v>43</v>
      </c>
      <c r="DA33" s="611"/>
      <c r="DB33" s="611"/>
      <c r="DC33" s="612"/>
      <c r="DD33" s="596">
        <v>5688060</v>
      </c>
      <c r="DE33" s="609"/>
      <c r="DF33" s="609"/>
      <c r="DG33" s="609"/>
      <c r="DH33" s="609"/>
      <c r="DI33" s="609"/>
      <c r="DJ33" s="609"/>
      <c r="DK33" s="610"/>
      <c r="DL33" s="596">
        <v>4086897</v>
      </c>
      <c r="DM33" s="609"/>
      <c r="DN33" s="609"/>
      <c r="DO33" s="609"/>
      <c r="DP33" s="609"/>
      <c r="DQ33" s="609"/>
      <c r="DR33" s="609"/>
      <c r="DS33" s="609"/>
      <c r="DT33" s="609"/>
      <c r="DU33" s="609"/>
      <c r="DV33" s="610"/>
      <c r="DW33" s="613">
        <v>41.7</v>
      </c>
      <c r="DX33" s="614"/>
      <c r="DY33" s="614"/>
      <c r="DZ33" s="614"/>
      <c r="EA33" s="614"/>
      <c r="EB33" s="614"/>
      <c r="EC33" s="615"/>
    </row>
    <row r="34" spans="2:133" ht="11.25" customHeight="1" x14ac:dyDescent="0.15">
      <c r="B34" s="587" t="s">
        <v>304</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2497921</v>
      </c>
      <c r="CS34" s="591"/>
      <c r="CT34" s="591"/>
      <c r="CU34" s="591"/>
      <c r="CV34" s="591"/>
      <c r="CW34" s="591"/>
      <c r="CX34" s="591"/>
      <c r="CY34" s="592"/>
      <c r="CZ34" s="593">
        <v>15.7</v>
      </c>
      <c r="DA34" s="611"/>
      <c r="DB34" s="611"/>
      <c r="DC34" s="612"/>
      <c r="DD34" s="596">
        <v>1973735</v>
      </c>
      <c r="DE34" s="591"/>
      <c r="DF34" s="591"/>
      <c r="DG34" s="591"/>
      <c r="DH34" s="591"/>
      <c r="DI34" s="591"/>
      <c r="DJ34" s="591"/>
      <c r="DK34" s="592"/>
      <c r="DL34" s="596">
        <v>1445676</v>
      </c>
      <c r="DM34" s="591"/>
      <c r="DN34" s="591"/>
      <c r="DO34" s="591"/>
      <c r="DP34" s="591"/>
      <c r="DQ34" s="591"/>
      <c r="DR34" s="591"/>
      <c r="DS34" s="591"/>
      <c r="DT34" s="591"/>
      <c r="DU34" s="591"/>
      <c r="DV34" s="592"/>
      <c r="DW34" s="613">
        <v>14.7</v>
      </c>
      <c r="DX34" s="614"/>
      <c r="DY34" s="614"/>
      <c r="DZ34" s="614"/>
      <c r="EA34" s="614"/>
      <c r="EB34" s="614"/>
      <c r="EC34" s="615"/>
    </row>
    <row r="35" spans="2:133" ht="11.25" customHeight="1" x14ac:dyDescent="0.15">
      <c r="B35" s="587" t="s">
        <v>308</v>
      </c>
      <c r="C35" s="588"/>
      <c r="D35" s="588"/>
      <c r="E35" s="588"/>
      <c r="F35" s="588"/>
      <c r="G35" s="588"/>
      <c r="H35" s="588"/>
      <c r="I35" s="588"/>
      <c r="J35" s="588"/>
      <c r="K35" s="588"/>
      <c r="L35" s="588"/>
      <c r="M35" s="588"/>
      <c r="N35" s="588"/>
      <c r="O35" s="588"/>
      <c r="P35" s="588"/>
      <c r="Q35" s="589"/>
      <c r="R35" s="590">
        <v>619798</v>
      </c>
      <c r="S35" s="591"/>
      <c r="T35" s="591"/>
      <c r="U35" s="591"/>
      <c r="V35" s="591"/>
      <c r="W35" s="591"/>
      <c r="X35" s="591"/>
      <c r="Y35" s="592"/>
      <c r="Z35" s="643">
        <v>3.7</v>
      </c>
      <c r="AA35" s="643"/>
      <c r="AB35" s="643"/>
      <c r="AC35" s="643"/>
      <c r="AD35" s="644" t="s">
        <v>113</v>
      </c>
      <c r="AE35" s="644"/>
      <c r="AF35" s="644"/>
      <c r="AG35" s="644"/>
      <c r="AH35" s="644"/>
      <c r="AI35" s="644"/>
      <c r="AJ35" s="644"/>
      <c r="AK35" s="644"/>
      <c r="AL35" s="613" t="s">
        <v>113</v>
      </c>
      <c r="AM35" s="645"/>
      <c r="AN35" s="645"/>
      <c r="AO35" s="646"/>
      <c r="AP35" s="188"/>
      <c r="AQ35" s="647" t="s">
        <v>309</v>
      </c>
      <c r="AR35" s="648"/>
      <c r="AS35" s="648"/>
      <c r="AT35" s="648"/>
      <c r="AU35" s="648"/>
      <c r="AV35" s="648"/>
      <c r="AW35" s="648"/>
      <c r="AX35" s="648"/>
      <c r="AY35" s="649"/>
      <c r="AZ35" s="640">
        <v>2359500</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23680</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44713</v>
      </c>
      <c r="CS35" s="609"/>
      <c r="CT35" s="609"/>
      <c r="CU35" s="609"/>
      <c r="CV35" s="609"/>
      <c r="CW35" s="609"/>
      <c r="CX35" s="609"/>
      <c r="CY35" s="610"/>
      <c r="CZ35" s="593">
        <v>0.3</v>
      </c>
      <c r="DA35" s="611"/>
      <c r="DB35" s="611"/>
      <c r="DC35" s="612"/>
      <c r="DD35" s="596">
        <v>42830</v>
      </c>
      <c r="DE35" s="609"/>
      <c r="DF35" s="609"/>
      <c r="DG35" s="609"/>
      <c r="DH35" s="609"/>
      <c r="DI35" s="609"/>
      <c r="DJ35" s="609"/>
      <c r="DK35" s="610"/>
      <c r="DL35" s="596">
        <v>42830</v>
      </c>
      <c r="DM35" s="609"/>
      <c r="DN35" s="609"/>
      <c r="DO35" s="609"/>
      <c r="DP35" s="609"/>
      <c r="DQ35" s="609"/>
      <c r="DR35" s="609"/>
      <c r="DS35" s="609"/>
      <c r="DT35" s="609"/>
      <c r="DU35" s="609"/>
      <c r="DV35" s="610"/>
      <c r="DW35" s="613">
        <v>0.4</v>
      </c>
      <c r="DX35" s="614"/>
      <c r="DY35" s="614"/>
      <c r="DZ35" s="614"/>
      <c r="EA35" s="614"/>
      <c r="EB35" s="614"/>
      <c r="EC35" s="615"/>
    </row>
    <row r="36" spans="2:133" ht="11.25" customHeight="1" x14ac:dyDescent="0.15">
      <c r="B36" s="571" t="s">
        <v>312</v>
      </c>
      <c r="C36" s="572"/>
      <c r="D36" s="572"/>
      <c r="E36" s="572"/>
      <c r="F36" s="572"/>
      <c r="G36" s="572"/>
      <c r="H36" s="572"/>
      <c r="I36" s="572"/>
      <c r="J36" s="572"/>
      <c r="K36" s="572"/>
      <c r="L36" s="572"/>
      <c r="M36" s="572"/>
      <c r="N36" s="572"/>
      <c r="O36" s="572"/>
      <c r="P36" s="572"/>
      <c r="Q36" s="573"/>
      <c r="R36" s="574">
        <v>16682869</v>
      </c>
      <c r="S36" s="631"/>
      <c r="T36" s="631"/>
      <c r="U36" s="631"/>
      <c r="V36" s="631"/>
      <c r="W36" s="631"/>
      <c r="X36" s="631"/>
      <c r="Y36" s="634"/>
      <c r="Z36" s="635">
        <v>100</v>
      </c>
      <c r="AA36" s="635"/>
      <c r="AB36" s="635"/>
      <c r="AC36" s="635"/>
      <c r="AD36" s="636">
        <v>9191695</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493269</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-158486</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1559061</v>
      </c>
      <c r="CS36" s="591"/>
      <c r="CT36" s="591"/>
      <c r="CU36" s="591"/>
      <c r="CV36" s="591"/>
      <c r="CW36" s="591"/>
      <c r="CX36" s="591"/>
      <c r="CY36" s="592"/>
      <c r="CZ36" s="593">
        <v>9.8000000000000007</v>
      </c>
      <c r="DA36" s="611"/>
      <c r="DB36" s="611"/>
      <c r="DC36" s="612"/>
      <c r="DD36" s="596">
        <v>1454275</v>
      </c>
      <c r="DE36" s="591"/>
      <c r="DF36" s="591"/>
      <c r="DG36" s="591"/>
      <c r="DH36" s="591"/>
      <c r="DI36" s="591"/>
      <c r="DJ36" s="591"/>
      <c r="DK36" s="592"/>
      <c r="DL36" s="596">
        <v>1268642</v>
      </c>
      <c r="DM36" s="591"/>
      <c r="DN36" s="591"/>
      <c r="DO36" s="591"/>
      <c r="DP36" s="591"/>
      <c r="DQ36" s="591"/>
      <c r="DR36" s="591"/>
      <c r="DS36" s="591"/>
      <c r="DT36" s="591"/>
      <c r="DU36" s="591"/>
      <c r="DV36" s="592"/>
      <c r="DW36" s="613">
        <v>12.9</v>
      </c>
      <c r="DX36" s="614"/>
      <c r="DY36" s="614"/>
      <c r="DZ36" s="614"/>
      <c r="EA36" s="614"/>
      <c r="EB36" s="614"/>
      <c r="EC36" s="615"/>
    </row>
    <row r="37" spans="2:133" ht="11.25" customHeight="1" x14ac:dyDescent="0.15">
      <c r="AQ37" s="616" t="s">
        <v>316</v>
      </c>
      <c r="AR37" s="617"/>
      <c r="AS37" s="617"/>
      <c r="AT37" s="617"/>
      <c r="AU37" s="617"/>
      <c r="AV37" s="617"/>
      <c r="AW37" s="617"/>
      <c r="AX37" s="617"/>
      <c r="AY37" s="618"/>
      <c r="AZ37" s="590">
        <v>365688</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7551</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718067</v>
      </c>
      <c r="CS37" s="609"/>
      <c r="CT37" s="609"/>
      <c r="CU37" s="609"/>
      <c r="CV37" s="609"/>
      <c r="CW37" s="609"/>
      <c r="CX37" s="609"/>
      <c r="CY37" s="610"/>
      <c r="CZ37" s="593">
        <v>4.5</v>
      </c>
      <c r="DA37" s="611"/>
      <c r="DB37" s="611"/>
      <c r="DC37" s="612"/>
      <c r="DD37" s="596">
        <v>718067</v>
      </c>
      <c r="DE37" s="609"/>
      <c r="DF37" s="609"/>
      <c r="DG37" s="609"/>
      <c r="DH37" s="609"/>
      <c r="DI37" s="609"/>
      <c r="DJ37" s="609"/>
      <c r="DK37" s="610"/>
      <c r="DL37" s="596">
        <v>705442</v>
      </c>
      <c r="DM37" s="609"/>
      <c r="DN37" s="609"/>
      <c r="DO37" s="609"/>
      <c r="DP37" s="609"/>
      <c r="DQ37" s="609"/>
      <c r="DR37" s="609"/>
      <c r="DS37" s="609"/>
      <c r="DT37" s="609"/>
      <c r="DU37" s="609"/>
      <c r="DV37" s="610"/>
      <c r="DW37" s="613">
        <v>7.2</v>
      </c>
      <c r="DX37" s="614"/>
      <c r="DY37" s="614"/>
      <c r="DZ37" s="614"/>
      <c r="EA37" s="614"/>
      <c r="EB37" s="614"/>
      <c r="EC37" s="615"/>
    </row>
    <row r="38" spans="2:133" ht="11.25" customHeight="1" x14ac:dyDescent="0.15">
      <c r="AQ38" s="616" t="s">
        <v>319</v>
      </c>
      <c r="AR38" s="617"/>
      <c r="AS38" s="617"/>
      <c r="AT38" s="617"/>
      <c r="AU38" s="617"/>
      <c r="AV38" s="617"/>
      <c r="AW38" s="617"/>
      <c r="AX38" s="617"/>
      <c r="AY38" s="618"/>
      <c r="AZ38" s="590">
        <v>5726</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13226</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1988086</v>
      </c>
      <c r="CS38" s="591"/>
      <c r="CT38" s="591"/>
      <c r="CU38" s="591"/>
      <c r="CV38" s="591"/>
      <c r="CW38" s="591"/>
      <c r="CX38" s="591"/>
      <c r="CY38" s="592"/>
      <c r="CZ38" s="593">
        <v>12.5</v>
      </c>
      <c r="DA38" s="611"/>
      <c r="DB38" s="611"/>
      <c r="DC38" s="612"/>
      <c r="DD38" s="596">
        <v>1475381</v>
      </c>
      <c r="DE38" s="591"/>
      <c r="DF38" s="591"/>
      <c r="DG38" s="591"/>
      <c r="DH38" s="591"/>
      <c r="DI38" s="591"/>
      <c r="DJ38" s="591"/>
      <c r="DK38" s="592"/>
      <c r="DL38" s="596">
        <v>1329749</v>
      </c>
      <c r="DM38" s="591"/>
      <c r="DN38" s="591"/>
      <c r="DO38" s="591"/>
      <c r="DP38" s="591"/>
      <c r="DQ38" s="591"/>
      <c r="DR38" s="591"/>
      <c r="DS38" s="591"/>
      <c r="DT38" s="591"/>
      <c r="DU38" s="591"/>
      <c r="DV38" s="592"/>
      <c r="DW38" s="613">
        <v>13.6</v>
      </c>
      <c r="DX38" s="614"/>
      <c r="DY38" s="614"/>
      <c r="DZ38" s="614"/>
      <c r="EA38" s="614"/>
      <c r="EB38" s="614"/>
      <c r="EC38" s="615"/>
    </row>
    <row r="39" spans="2:133" ht="11.25" customHeight="1" x14ac:dyDescent="0.15">
      <c r="AQ39" s="616" t="s">
        <v>322</v>
      </c>
      <c r="AR39" s="617"/>
      <c r="AS39" s="617"/>
      <c r="AT39" s="617"/>
      <c r="AU39" s="617"/>
      <c r="AV39" s="617"/>
      <c r="AW39" s="617"/>
      <c r="AX39" s="617"/>
      <c r="AY39" s="618"/>
      <c r="AZ39" s="590" t="s">
        <v>323</v>
      </c>
      <c r="BA39" s="591"/>
      <c r="BB39" s="591"/>
      <c r="BC39" s="591"/>
      <c r="BD39" s="609"/>
      <c r="BE39" s="609"/>
      <c r="BF39" s="619"/>
      <c r="BG39" s="620" t="s">
        <v>324</v>
      </c>
      <c r="BH39" s="621"/>
      <c r="BI39" s="621"/>
      <c r="BJ39" s="621"/>
      <c r="BK39" s="621"/>
      <c r="BL39" s="189"/>
      <c r="BM39" s="624" t="s">
        <v>325</v>
      </c>
      <c r="BN39" s="624"/>
      <c r="BO39" s="624"/>
      <c r="BP39" s="624"/>
      <c r="BQ39" s="624"/>
      <c r="BR39" s="624"/>
      <c r="BS39" s="624"/>
      <c r="BT39" s="624"/>
      <c r="BU39" s="625"/>
      <c r="BV39" s="590">
        <v>87</v>
      </c>
      <c r="BW39" s="591"/>
      <c r="BX39" s="591"/>
      <c r="BY39" s="591"/>
      <c r="BZ39" s="591"/>
      <c r="CA39" s="591"/>
      <c r="CB39" s="626"/>
      <c r="CD39" s="627" t="s">
        <v>326</v>
      </c>
      <c r="CE39" s="624"/>
      <c r="CF39" s="624"/>
      <c r="CG39" s="624"/>
      <c r="CH39" s="624"/>
      <c r="CI39" s="624"/>
      <c r="CJ39" s="624"/>
      <c r="CK39" s="624"/>
      <c r="CL39" s="624"/>
      <c r="CM39" s="624"/>
      <c r="CN39" s="624"/>
      <c r="CO39" s="624"/>
      <c r="CP39" s="624"/>
      <c r="CQ39" s="625"/>
      <c r="CR39" s="590">
        <v>755130</v>
      </c>
      <c r="CS39" s="609"/>
      <c r="CT39" s="609"/>
      <c r="CU39" s="609"/>
      <c r="CV39" s="609"/>
      <c r="CW39" s="609"/>
      <c r="CX39" s="609"/>
      <c r="CY39" s="610"/>
      <c r="CZ39" s="593">
        <v>4.7</v>
      </c>
      <c r="DA39" s="611"/>
      <c r="DB39" s="611"/>
      <c r="DC39" s="612"/>
      <c r="DD39" s="596">
        <v>741839</v>
      </c>
      <c r="DE39" s="609"/>
      <c r="DF39" s="609"/>
      <c r="DG39" s="609"/>
      <c r="DH39" s="609"/>
      <c r="DI39" s="609"/>
      <c r="DJ39" s="609"/>
      <c r="DK39" s="610"/>
      <c r="DL39" s="596" t="s">
        <v>323</v>
      </c>
      <c r="DM39" s="609"/>
      <c r="DN39" s="609"/>
      <c r="DO39" s="609"/>
      <c r="DP39" s="609"/>
      <c r="DQ39" s="609"/>
      <c r="DR39" s="609"/>
      <c r="DS39" s="609"/>
      <c r="DT39" s="609"/>
      <c r="DU39" s="609"/>
      <c r="DV39" s="610"/>
      <c r="DW39" s="613" t="s">
        <v>323</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580160</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129</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t="s">
        <v>323</v>
      </c>
      <c r="CS40" s="591"/>
      <c r="CT40" s="591"/>
      <c r="CU40" s="591"/>
      <c r="CV40" s="591"/>
      <c r="CW40" s="591"/>
      <c r="CX40" s="591"/>
      <c r="CY40" s="592"/>
      <c r="CZ40" s="593" t="s">
        <v>323</v>
      </c>
      <c r="DA40" s="611"/>
      <c r="DB40" s="611"/>
      <c r="DC40" s="612"/>
      <c r="DD40" s="596" t="s">
        <v>323</v>
      </c>
      <c r="DE40" s="591"/>
      <c r="DF40" s="591"/>
      <c r="DG40" s="591"/>
      <c r="DH40" s="591"/>
      <c r="DI40" s="591"/>
      <c r="DJ40" s="591"/>
      <c r="DK40" s="592"/>
      <c r="DL40" s="596" t="s">
        <v>323</v>
      </c>
      <c r="DM40" s="591"/>
      <c r="DN40" s="591"/>
      <c r="DO40" s="591"/>
      <c r="DP40" s="591"/>
      <c r="DQ40" s="591"/>
      <c r="DR40" s="591"/>
      <c r="DS40" s="591"/>
      <c r="DT40" s="591"/>
      <c r="DU40" s="591"/>
      <c r="DV40" s="592"/>
      <c r="DW40" s="613" t="s">
        <v>323</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914657</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305</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1329093</v>
      </c>
      <c r="CS42" s="591"/>
      <c r="CT42" s="591"/>
      <c r="CU42" s="591"/>
      <c r="CV42" s="591"/>
      <c r="CW42" s="591"/>
      <c r="CX42" s="591"/>
      <c r="CY42" s="592"/>
      <c r="CZ42" s="593">
        <v>8.3000000000000007</v>
      </c>
      <c r="DA42" s="594"/>
      <c r="DB42" s="594"/>
      <c r="DC42" s="595"/>
      <c r="DD42" s="596">
        <v>755312</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51069</v>
      </c>
      <c r="CS43" s="609"/>
      <c r="CT43" s="609"/>
      <c r="CU43" s="609"/>
      <c r="CV43" s="609"/>
      <c r="CW43" s="609"/>
      <c r="CX43" s="609"/>
      <c r="CY43" s="610"/>
      <c r="CZ43" s="593">
        <v>0.3</v>
      </c>
      <c r="DA43" s="611"/>
      <c r="DB43" s="611"/>
      <c r="DC43" s="612"/>
      <c r="DD43" s="596">
        <v>51069</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338</v>
      </c>
      <c r="CD44" s="603" t="s">
        <v>290</v>
      </c>
      <c r="CE44" s="604"/>
      <c r="CF44" s="587" t="s">
        <v>339</v>
      </c>
      <c r="CG44" s="588"/>
      <c r="CH44" s="588"/>
      <c r="CI44" s="588"/>
      <c r="CJ44" s="588"/>
      <c r="CK44" s="588"/>
      <c r="CL44" s="588"/>
      <c r="CM44" s="588"/>
      <c r="CN44" s="588"/>
      <c r="CO44" s="588"/>
      <c r="CP44" s="588"/>
      <c r="CQ44" s="589"/>
      <c r="CR44" s="590">
        <v>1329093</v>
      </c>
      <c r="CS44" s="591"/>
      <c r="CT44" s="591"/>
      <c r="CU44" s="591"/>
      <c r="CV44" s="591"/>
      <c r="CW44" s="591"/>
      <c r="CX44" s="591"/>
      <c r="CY44" s="592"/>
      <c r="CZ44" s="593">
        <v>8.3000000000000007</v>
      </c>
      <c r="DA44" s="594"/>
      <c r="DB44" s="594"/>
      <c r="DC44" s="595"/>
      <c r="DD44" s="596">
        <v>755312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340</v>
      </c>
      <c r="CG45" s="588"/>
      <c r="CH45" s="588"/>
      <c r="CI45" s="588"/>
      <c r="CJ45" s="588"/>
      <c r="CK45" s="588"/>
      <c r="CL45" s="588"/>
      <c r="CM45" s="588"/>
      <c r="CN45" s="588"/>
      <c r="CO45" s="588"/>
      <c r="CP45" s="588"/>
      <c r="CQ45" s="589"/>
      <c r="CR45" s="590">
        <v>589024</v>
      </c>
      <c r="CS45" s="609"/>
      <c r="CT45" s="609"/>
      <c r="CU45" s="609"/>
      <c r="CV45" s="609"/>
      <c r="CW45" s="609"/>
      <c r="CX45" s="609"/>
      <c r="CY45" s="610"/>
      <c r="CZ45" s="593">
        <v>3.7</v>
      </c>
      <c r="DA45" s="611"/>
      <c r="DB45" s="611"/>
      <c r="DC45" s="612"/>
      <c r="DD45" s="596">
        <v>211438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341</v>
      </c>
      <c r="CG46" s="588"/>
      <c r="CH46" s="588"/>
      <c r="CI46" s="588"/>
      <c r="CJ46" s="588"/>
      <c r="CK46" s="588"/>
      <c r="CL46" s="588"/>
      <c r="CM46" s="588"/>
      <c r="CN46" s="588"/>
      <c r="CO46" s="588"/>
      <c r="CP46" s="588"/>
      <c r="CQ46" s="589"/>
      <c r="CR46" s="590">
        <v>725773</v>
      </c>
      <c r="CS46" s="591"/>
      <c r="CT46" s="591"/>
      <c r="CU46" s="591"/>
      <c r="CV46" s="591"/>
      <c r="CW46" s="591"/>
      <c r="CX46" s="591"/>
      <c r="CY46" s="592"/>
      <c r="CZ46" s="593">
        <v>4.5999999999999996</v>
      </c>
      <c r="DA46" s="594"/>
      <c r="DB46" s="594"/>
      <c r="DC46" s="595"/>
      <c r="DD46" s="596">
        <v>529578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342</v>
      </c>
      <c r="CG47" s="588"/>
      <c r="CH47" s="588"/>
      <c r="CI47" s="588"/>
      <c r="CJ47" s="588"/>
      <c r="CK47" s="588"/>
      <c r="CL47" s="588"/>
      <c r="CM47" s="588"/>
      <c r="CN47" s="588"/>
      <c r="CO47" s="588"/>
      <c r="CP47" s="588"/>
      <c r="CQ47" s="589"/>
      <c r="CR47" s="590" t="s">
        <v>113</v>
      </c>
      <c r="CS47" s="609"/>
      <c r="CT47" s="609"/>
      <c r="CU47" s="609"/>
      <c r="CV47" s="609"/>
      <c r="CW47" s="609"/>
      <c r="CX47" s="609"/>
      <c r="CY47" s="610"/>
      <c r="CZ47" s="593" t="s">
        <v>113</v>
      </c>
      <c r="DA47" s="611"/>
      <c r="DB47" s="611"/>
      <c r="DC47" s="612"/>
      <c r="DD47" s="596" t="s">
        <v>113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343</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344</v>
      </c>
      <c r="CE49" s="572"/>
      <c r="CF49" s="572"/>
      <c r="CG49" s="572"/>
      <c r="CH49" s="572"/>
      <c r="CI49" s="572"/>
      <c r="CJ49" s="572"/>
      <c r="CK49" s="572"/>
      <c r="CL49" s="572"/>
      <c r="CM49" s="572"/>
      <c r="CN49" s="572"/>
      <c r="CO49" s="572"/>
      <c r="CP49" s="572"/>
      <c r="CQ49" s="573"/>
      <c r="CR49" s="574">
        <v>15922114</v>
      </c>
      <c r="CS49" s="575"/>
      <c r="CT49" s="575"/>
      <c r="CU49" s="575"/>
      <c r="CV49" s="575"/>
      <c r="CW49" s="575"/>
      <c r="CX49" s="575"/>
      <c r="CY49" s="576"/>
      <c r="CZ49" s="577">
        <v>100</v>
      </c>
      <c r="DA49" s="578"/>
      <c r="DB49" s="578"/>
      <c r="DC49" s="579"/>
      <c r="DD49" s="580">
        <v>10929575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367</v>
      </c>
      <c r="C7" s="1050"/>
      <c r="D7" s="1050"/>
      <c r="E7" s="1050"/>
      <c r="F7" s="1050"/>
      <c r="G7" s="1050"/>
      <c r="H7" s="1050"/>
      <c r="I7" s="1050"/>
      <c r="J7" s="1050"/>
      <c r="K7" s="1050"/>
      <c r="L7" s="1050"/>
      <c r="M7" s="1050"/>
      <c r="N7" s="1050"/>
      <c r="O7" s="1050"/>
      <c r="P7" s="1051"/>
      <c r="Q7" s="1103">
        <v>16669</v>
      </c>
      <c r="R7" s="1104"/>
      <c r="S7" s="1104"/>
      <c r="T7" s="1104"/>
      <c r="U7" s="1104"/>
      <c r="V7" s="1104">
        <v>15908</v>
      </c>
      <c r="W7" s="1104"/>
      <c r="X7" s="1104"/>
      <c r="Y7" s="1104"/>
      <c r="Z7" s="1104"/>
      <c r="AA7" s="1104">
        <v>761</v>
      </c>
      <c r="AB7" s="1104"/>
      <c r="AC7" s="1104"/>
      <c r="AD7" s="1104"/>
      <c r="AE7" s="1105"/>
      <c r="AF7" s="1106">
        <v>439</v>
      </c>
      <c r="AG7" s="1107"/>
      <c r="AH7" s="1107"/>
      <c r="AI7" s="1107"/>
      <c r="AJ7" s="1108"/>
      <c r="AK7" s="1090">
        <v>161</v>
      </c>
      <c r="AL7" s="1091"/>
      <c r="AM7" s="1091"/>
      <c r="AN7" s="1091"/>
      <c r="AO7" s="1091"/>
      <c r="AP7" s="1091">
        <v>7400</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542</v>
      </c>
      <c r="BT7" s="1095"/>
      <c r="BU7" s="1095"/>
      <c r="BV7" s="1095"/>
      <c r="BW7" s="1095"/>
      <c r="BX7" s="1095"/>
      <c r="BY7" s="1095"/>
      <c r="BZ7" s="1095"/>
      <c r="CA7" s="1095"/>
      <c r="CB7" s="1095"/>
      <c r="CC7" s="1095"/>
      <c r="CD7" s="1095"/>
      <c r="CE7" s="1095"/>
      <c r="CF7" s="1095"/>
      <c r="CG7" s="1096"/>
      <c r="CH7" s="1087" t="s">
        <v>544</v>
      </c>
      <c r="CI7" s="1088"/>
      <c r="CJ7" s="1088"/>
      <c r="CK7" s="1088"/>
      <c r="CL7" s="1089"/>
      <c r="CM7" s="1087">
        <v>25</v>
      </c>
      <c r="CN7" s="1088"/>
      <c r="CO7" s="1088"/>
      <c r="CP7" s="1088"/>
      <c r="CQ7" s="1089"/>
      <c r="CR7" s="1087">
        <v>10</v>
      </c>
      <c r="CS7" s="1088"/>
      <c r="CT7" s="1088"/>
      <c r="CU7" s="1088"/>
      <c r="CV7" s="1089"/>
      <c r="CW7" s="1087" t="s">
        <v>544</v>
      </c>
      <c r="CX7" s="1088"/>
      <c r="CY7" s="1088"/>
      <c r="CZ7" s="1088"/>
      <c r="DA7" s="1089"/>
      <c r="DB7" s="1087" t="s">
        <v>544</v>
      </c>
      <c r="DC7" s="1088"/>
      <c r="DD7" s="1088"/>
      <c r="DE7" s="1088"/>
      <c r="DF7" s="1089"/>
      <c r="DG7" s="1087" t="s">
        <v>544</v>
      </c>
      <c r="DH7" s="1088"/>
      <c r="DI7" s="1088"/>
      <c r="DJ7" s="1088"/>
      <c r="DK7" s="1089"/>
      <c r="DL7" s="1087" t="s">
        <v>544</v>
      </c>
      <c r="DM7" s="1088"/>
      <c r="DN7" s="1088"/>
      <c r="DO7" s="1088"/>
      <c r="DP7" s="1089"/>
      <c r="DQ7" s="1087" t="s">
        <v>544</v>
      </c>
      <c r="DR7" s="1088"/>
      <c r="DS7" s="1088"/>
      <c r="DT7" s="1088"/>
      <c r="DU7" s="1089"/>
      <c r="DV7" s="1114"/>
      <c r="DW7" s="1115"/>
      <c r="DX7" s="1115"/>
      <c r="DY7" s="1115"/>
      <c r="DZ7" s="1116"/>
      <c r="EA7" s="207"/>
    </row>
    <row r="8" spans="1:131" s="208" customFormat="1" ht="26.25" customHeight="1" x14ac:dyDescent="0.15">
      <c r="A8" s="214">
        <v>2</v>
      </c>
      <c r="B8" s="1030" t="s">
        <v>368</v>
      </c>
      <c r="C8" s="1031"/>
      <c r="D8" s="1031"/>
      <c r="E8" s="1031"/>
      <c r="F8" s="1031"/>
      <c r="G8" s="1031"/>
      <c r="H8" s="1031"/>
      <c r="I8" s="1031"/>
      <c r="J8" s="1031"/>
      <c r="K8" s="1031"/>
      <c r="L8" s="1031"/>
      <c r="M8" s="1031"/>
      <c r="N8" s="1031"/>
      <c r="O8" s="1031"/>
      <c r="P8" s="1032"/>
      <c r="Q8" s="1042">
        <v>34</v>
      </c>
      <c r="R8" s="1043"/>
      <c r="S8" s="1043"/>
      <c r="T8" s="1043"/>
      <c r="U8" s="1043"/>
      <c r="V8" s="1043">
        <v>34</v>
      </c>
      <c r="W8" s="1043"/>
      <c r="X8" s="1043"/>
      <c r="Y8" s="1043"/>
      <c r="Z8" s="1043"/>
      <c r="AA8" s="1043" t="s">
        <v>545</v>
      </c>
      <c r="AB8" s="1043"/>
      <c r="AC8" s="1043"/>
      <c r="AD8" s="1043"/>
      <c r="AE8" s="1044"/>
      <c r="AF8" s="1036" t="s">
        <v>113</v>
      </c>
      <c r="AG8" s="1037"/>
      <c r="AH8" s="1037"/>
      <c r="AI8" s="1037"/>
      <c r="AJ8" s="1038"/>
      <c r="AK8" s="1085">
        <v>3</v>
      </c>
      <c r="AL8" s="1086"/>
      <c r="AM8" s="1086"/>
      <c r="AN8" s="1086"/>
      <c r="AO8" s="1086"/>
      <c r="AP8" s="1086" t="s">
        <v>546</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543</v>
      </c>
      <c r="BT8" s="1014"/>
      <c r="BU8" s="1014"/>
      <c r="BV8" s="1014"/>
      <c r="BW8" s="1014"/>
      <c r="BX8" s="1014"/>
      <c r="BY8" s="1014"/>
      <c r="BZ8" s="1014"/>
      <c r="CA8" s="1014"/>
      <c r="CB8" s="1014"/>
      <c r="CC8" s="1014"/>
      <c r="CD8" s="1014"/>
      <c r="CE8" s="1014"/>
      <c r="CF8" s="1014"/>
      <c r="CG8" s="1015"/>
      <c r="CH8" s="988">
        <v>2</v>
      </c>
      <c r="CI8" s="989"/>
      <c r="CJ8" s="989"/>
      <c r="CK8" s="989"/>
      <c r="CL8" s="990"/>
      <c r="CM8" s="988">
        <v>227</v>
      </c>
      <c r="CN8" s="989"/>
      <c r="CO8" s="989"/>
      <c r="CP8" s="989"/>
      <c r="CQ8" s="990"/>
      <c r="CR8" s="988">
        <v>216</v>
      </c>
      <c r="CS8" s="989"/>
      <c r="CT8" s="989"/>
      <c r="CU8" s="989"/>
      <c r="CV8" s="990"/>
      <c r="CW8" s="988" t="s">
        <v>544</v>
      </c>
      <c r="CX8" s="989"/>
      <c r="CY8" s="989"/>
      <c r="CZ8" s="989"/>
      <c r="DA8" s="990"/>
      <c r="DB8" s="988" t="s">
        <v>544</v>
      </c>
      <c r="DC8" s="989"/>
      <c r="DD8" s="989"/>
      <c r="DE8" s="989"/>
      <c r="DF8" s="990"/>
      <c r="DG8" s="988" t="s">
        <v>544</v>
      </c>
      <c r="DH8" s="989"/>
      <c r="DI8" s="989"/>
      <c r="DJ8" s="989"/>
      <c r="DK8" s="990"/>
      <c r="DL8" s="988" t="s">
        <v>544</v>
      </c>
      <c r="DM8" s="989"/>
      <c r="DN8" s="989"/>
      <c r="DO8" s="989"/>
      <c r="DP8" s="990"/>
      <c r="DQ8" s="988" t="s">
        <v>544</v>
      </c>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369</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370</v>
      </c>
      <c r="B23" s="943" t="s">
        <v>371</v>
      </c>
      <c r="C23" s="944"/>
      <c r="D23" s="944"/>
      <c r="E23" s="944"/>
      <c r="F23" s="944"/>
      <c r="G23" s="944"/>
      <c r="H23" s="944"/>
      <c r="I23" s="944"/>
      <c r="J23" s="944"/>
      <c r="K23" s="944"/>
      <c r="L23" s="944"/>
      <c r="M23" s="944"/>
      <c r="N23" s="944"/>
      <c r="O23" s="944"/>
      <c r="P23" s="945"/>
      <c r="Q23" s="1067">
        <v>16652</v>
      </c>
      <c r="R23" s="1068"/>
      <c r="S23" s="1068"/>
      <c r="T23" s="1068"/>
      <c r="U23" s="1068"/>
      <c r="V23" s="1068">
        <v>15891</v>
      </c>
      <c r="W23" s="1068"/>
      <c r="X23" s="1068"/>
      <c r="Y23" s="1068"/>
      <c r="Z23" s="1068"/>
      <c r="AA23" s="1068">
        <v>761</v>
      </c>
      <c r="AB23" s="1068"/>
      <c r="AC23" s="1068"/>
      <c r="AD23" s="1068"/>
      <c r="AE23" s="1069"/>
      <c r="AF23" s="1070">
        <v>439</v>
      </c>
      <c r="AG23" s="1068"/>
      <c r="AH23" s="1068"/>
      <c r="AI23" s="1068"/>
      <c r="AJ23" s="1071"/>
      <c r="AK23" s="1072"/>
      <c r="AL23" s="1073"/>
      <c r="AM23" s="1073"/>
      <c r="AN23" s="1073"/>
      <c r="AO23" s="1073"/>
      <c r="AP23" s="1068">
        <v>7400</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350</v>
      </c>
      <c r="B26" s="995"/>
      <c r="C26" s="995"/>
      <c r="D26" s="995"/>
      <c r="E26" s="995"/>
      <c r="F26" s="995"/>
      <c r="G26" s="995"/>
      <c r="H26" s="995"/>
      <c r="I26" s="995"/>
      <c r="J26" s="995"/>
      <c r="K26" s="995"/>
      <c r="L26" s="995"/>
      <c r="M26" s="995"/>
      <c r="N26" s="995"/>
      <c r="O26" s="995"/>
      <c r="P26" s="996"/>
      <c r="Q26" s="1000" t="s">
        <v>374</v>
      </c>
      <c r="R26" s="1001"/>
      <c r="S26" s="1001"/>
      <c r="T26" s="1001"/>
      <c r="U26" s="1002"/>
      <c r="V26" s="1000" t="s">
        <v>375</v>
      </c>
      <c r="W26" s="1001"/>
      <c r="X26" s="1001"/>
      <c r="Y26" s="1001"/>
      <c r="Z26" s="1002"/>
      <c r="AA26" s="1000" t="s">
        <v>376</v>
      </c>
      <c r="AB26" s="1001"/>
      <c r="AC26" s="1001"/>
      <c r="AD26" s="1001"/>
      <c r="AE26" s="1001"/>
      <c r="AF26" s="1058" t="s">
        <v>377</v>
      </c>
      <c r="AG26" s="1007"/>
      <c r="AH26" s="1007"/>
      <c r="AI26" s="1007"/>
      <c r="AJ26" s="1059"/>
      <c r="AK26" s="1001" t="s">
        <v>378</v>
      </c>
      <c r="AL26" s="1001"/>
      <c r="AM26" s="1001"/>
      <c r="AN26" s="1001"/>
      <c r="AO26" s="1002"/>
      <c r="AP26" s="1000" t="s">
        <v>379</v>
      </c>
      <c r="AQ26" s="1001"/>
      <c r="AR26" s="1001"/>
      <c r="AS26" s="1001"/>
      <c r="AT26" s="1002"/>
      <c r="AU26" s="1000" t="s">
        <v>380</v>
      </c>
      <c r="AV26" s="1001"/>
      <c r="AW26" s="1001"/>
      <c r="AX26" s="1001"/>
      <c r="AY26" s="1002"/>
      <c r="AZ26" s="1000" t="s">
        <v>381</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382</v>
      </c>
      <c r="C28" s="1050"/>
      <c r="D28" s="1050"/>
      <c r="E28" s="1050"/>
      <c r="F28" s="1050"/>
      <c r="G28" s="1050"/>
      <c r="H28" s="1050"/>
      <c r="I28" s="1050"/>
      <c r="J28" s="1050"/>
      <c r="K28" s="1050"/>
      <c r="L28" s="1050"/>
      <c r="M28" s="1050"/>
      <c r="N28" s="1050"/>
      <c r="O28" s="1050"/>
      <c r="P28" s="1051"/>
      <c r="Q28" s="1052">
        <v>6735</v>
      </c>
      <c r="R28" s="1053"/>
      <c r="S28" s="1053"/>
      <c r="T28" s="1053"/>
      <c r="U28" s="1053"/>
      <c r="V28" s="1053">
        <v>6711</v>
      </c>
      <c r="W28" s="1053"/>
      <c r="X28" s="1053"/>
      <c r="Y28" s="1053"/>
      <c r="Z28" s="1053"/>
      <c r="AA28" s="1053">
        <v>24</v>
      </c>
      <c r="AB28" s="1053"/>
      <c r="AC28" s="1053"/>
      <c r="AD28" s="1053"/>
      <c r="AE28" s="1054"/>
      <c r="AF28" s="1055">
        <v>24</v>
      </c>
      <c r="AG28" s="1053"/>
      <c r="AH28" s="1053"/>
      <c r="AI28" s="1053"/>
      <c r="AJ28" s="1056"/>
      <c r="AK28" s="1057">
        <v>510</v>
      </c>
      <c r="AL28" s="1045"/>
      <c r="AM28" s="1045"/>
      <c r="AN28" s="1045"/>
      <c r="AO28" s="1045"/>
      <c r="AP28" s="1045" t="s">
        <v>544</v>
      </c>
      <c r="AQ28" s="1045"/>
      <c r="AR28" s="1045"/>
      <c r="AS28" s="1045"/>
      <c r="AT28" s="1045"/>
      <c r="AU28" s="1045" t="s">
        <v>544</v>
      </c>
      <c r="AV28" s="1045"/>
      <c r="AW28" s="1045"/>
      <c r="AX28" s="1045"/>
      <c r="AY28" s="1045"/>
      <c r="AZ28" s="1046" t="s">
        <v>544</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383</v>
      </c>
      <c r="C29" s="1031"/>
      <c r="D29" s="1031"/>
      <c r="E29" s="1031"/>
      <c r="F29" s="1031"/>
      <c r="G29" s="1031"/>
      <c r="H29" s="1031"/>
      <c r="I29" s="1031"/>
      <c r="J29" s="1031"/>
      <c r="K29" s="1031"/>
      <c r="L29" s="1031"/>
      <c r="M29" s="1031"/>
      <c r="N29" s="1031"/>
      <c r="O29" s="1031"/>
      <c r="P29" s="1032"/>
      <c r="Q29" s="1042">
        <v>2932</v>
      </c>
      <c r="R29" s="1043"/>
      <c r="S29" s="1043"/>
      <c r="T29" s="1043"/>
      <c r="U29" s="1043"/>
      <c r="V29" s="1043">
        <v>2878</v>
      </c>
      <c r="W29" s="1043"/>
      <c r="X29" s="1043"/>
      <c r="Y29" s="1043"/>
      <c r="Z29" s="1043"/>
      <c r="AA29" s="1043">
        <v>54</v>
      </c>
      <c r="AB29" s="1043"/>
      <c r="AC29" s="1043"/>
      <c r="AD29" s="1043"/>
      <c r="AE29" s="1044"/>
      <c r="AF29" s="1036">
        <v>54</v>
      </c>
      <c r="AG29" s="1037"/>
      <c r="AH29" s="1037"/>
      <c r="AI29" s="1037"/>
      <c r="AJ29" s="1038"/>
      <c r="AK29" s="979">
        <v>401</v>
      </c>
      <c r="AL29" s="970"/>
      <c r="AM29" s="970"/>
      <c r="AN29" s="970"/>
      <c r="AO29" s="970"/>
      <c r="AP29" s="970" t="s">
        <v>544</v>
      </c>
      <c r="AQ29" s="970"/>
      <c r="AR29" s="970"/>
      <c r="AS29" s="970"/>
      <c r="AT29" s="970"/>
      <c r="AU29" s="970" t="s">
        <v>544</v>
      </c>
      <c r="AV29" s="970"/>
      <c r="AW29" s="970"/>
      <c r="AX29" s="970"/>
      <c r="AY29" s="970"/>
      <c r="AZ29" s="1041" t="s">
        <v>544</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384</v>
      </c>
      <c r="C30" s="1031"/>
      <c r="D30" s="1031"/>
      <c r="E30" s="1031"/>
      <c r="F30" s="1031"/>
      <c r="G30" s="1031"/>
      <c r="H30" s="1031"/>
      <c r="I30" s="1031"/>
      <c r="J30" s="1031"/>
      <c r="K30" s="1031"/>
      <c r="L30" s="1031"/>
      <c r="M30" s="1031"/>
      <c r="N30" s="1031"/>
      <c r="O30" s="1031"/>
      <c r="P30" s="1032"/>
      <c r="Q30" s="1042">
        <v>758</v>
      </c>
      <c r="R30" s="1043"/>
      <c r="S30" s="1043"/>
      <c r="T30" s="1043"/>
      <c r="U30" s="1043"/>
      <c r="V30" s="1043">
        <v>745</v>
      </c>
      <c r="W30" s="1043"/>
      <c r="X30" s="1043"/>
      <c r="Y30" s="1043"/>
      <c r="Z30" s="1043"/>
      <c r="AA30" s="1043">
        <v>13</v>
      </c>
      <c r="AB30" s="1043"/>
      <c r="AC30" s="1043"/>
      <c r="AD30" s="1043"/>
      <c r="AE30" s="1044"/>
      <c r="AF30" s="1036">
        <v>13</v>
      </c>
      <c r="AG30" s="1037"/>
      <c r="AH30" s="1037"/>
      <c r="AI30" s="1037"/>
      <c r="AJ30" s="1038"/>
      <c r="AK30" s="979">
        <v>448</v>
      </c>
      <c r="AL30" s="970"/>
      <c r="AM30" s="970"/>
      <c r="AN30" s="970"/>
      <c r="AO30" s="970"/>
      <c r="AP30" s="970" t="s">
        <v>544</v>
      </c>
      <c r="AQ30" s="970"/>
      <c r="AR30" s="970"/>
      <c r="AS30" s="970"/>
      <c r="AT30" s="970"/>
      <c r="AU30" s="970" t="s">
        <v>544</v>
      </c>
      <c r="AV30" s="970"/>
      <c r="AW30" s="970"/>
      <c r="AX30" s="970"/>
      <c r="AY30" s="970"/>
      <c r="AZ30" s="1041" t="s">
        <v>544</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385</v>
      </c>
      <c r="C31" s="1031"/>
      <c r="D31" s="1031"/>
      <c r="E31" s="1031"/>
      <c r="F31" s="1031"/>
      <c r="G31" s="1031"/>
      <c r="H31" s="1031"/>
      <c r="I31" s="1031"/>
      <c r="J31" s="1031"/>
      <c r="K31" s="1031"/>
      <c r="L31" s="1031"/>
      <c r="M31" s="1031"/>
      <c r="N31" s="1031"/>
      <c r="O31" s="1031"/>
      <c r="P31" s="1032"/>
      <c r="Q31" s="1042">
        <v>925</v>
      </c>
      <c r="R31" s="1043"/>
      <c r="S31" s="1043"/>
      <c r="T31" s="1043"/>
      <c r="U31" s="1043"/>
      <c r="V31" s="1043">
        <v>760</v>
      </c>
      <c r="W31" s="1043"/>
      <c r="X31" s="1043"/>
      <c r="Y31" s="1043"/>
      <c r="Z31" s="1043"/>
      <c r="AA31" s="1043">
        <v>165</v>
      </c>
      <c r="AB31" s="1043"/>
      <c r="AC31" s="1043"/>
      <c r="AD31" s="1043"/>
      <c r="AE31" s="1044"/>
      <c r="AF31" s="1036">
        <v>2217</v>
      </c>
      <c r="AG31" s="1037"/>
      <c r="AH31" s="1037"/>
      <c r="AI31" s="1037"/>
      <c r="AJ31" s="1038"/>
      <c r="AK31" s="979">
        <v>207</v>
      </c>
      <c r="AL31" s="970"/>
      <c r="AM31" s="970"/>
      <c r="AN31" s="970"/>
      <c r="AO31" s="970"/>
      <c r="AP31" s="970">
        <v>473</v>
      </c>
      <c r="AQ31" s="970"/>
      <c r="AR31" s="970"/>
      <c r="AS31" s="970"/>
      <c r="AT31" s="970"/>
      <c r="AU31" s="970">
        <v>3</v>
      </c>
      <c r="AV31" s="970"/>
      <c r="AW31" s="970"/>
      <c r="AX31" s="970"/>
      <c r="AY31" s="970"/>
      <c r="AZ31" s="1041" t="s">
        <v>544</v>
      </c>
      <c r="BA31" s="1041"/>
      <c r="BB31" s="1041"/>
      <c r="BC31" s="1041"/>
      <c r="BD31" s="1041"/>
      <c r="BE31" s="1025" t="s">
        <v>386</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387</v>
      </c>
      <c r="C32" s="1031"/>
      <c r="D32" s="1031"/>
      <c r="E32" s="1031"/>
      <c r="F32" s="1031"/>
      <c r="G32" s="1031"/>
      <c r="H32" s="1031"/>
      <c r="I32" s="1031"/>
      <c r="J32" s="1031"/>
      <c r="K32" s="1031"/>
      <c r="L32" s="1031"/>
      <c r="M32" s="1031"/>
      <c r="N32" s="1031"/>
      <c r="O32" s="1031"/>
      <c r="P32" s="1032"/>
      <c r="Q32" s="1042">
        <v>3053</v>
      </c>
      <c r="R32" s="1043"/>
      <c r="S32" s="1043"/>
      <c r="T32" s="1043"/>
      <c r="U32" s="1043"/>
      <c r="V32" s="1043">
        <v>3000</v>
      </c>
      <c r="W32" s="1043"/>
      <c r="X32" s="1043"/>
      <c r="Y32" s="1043"/>
      <c r="Z32" s="1043"/>
      <c r="AA32" s="1043">
        <v>53</v>
      </c>
      <c r="AB32" s="1043"/>
      <c r="AC32" s="1043"/>
      <c r="AD32" s="1043"/>
      <c r="AE32" s="1044"/>
      <c r="AF32" s="1036">
        <v>20</v>
      </c>
      <c r="AG32" s="1037"/>
      <c r="AH32" s="1037"/>
      <c r="AI32" s="1037"/>
      <c r="AJ32" s="1038"/>
      <c r="AK32" s="979">
        <v>493</v>
      </c>
      <c r="AL32" s="970"/>
      <c r="AM32" s="970"/>
      <c r="AN32" s="970"/>
      <c r="AO32" s="970"/>
      <c r="AP32" s="970">
        <v>10224</v>
      </c>
      <c r="AQ32" s="970"/>
      <c r="AR32" s="970"/>
      <c r="AS32" s="970"/>
      <c r="AT32" s="970"/>
      <c r="AU32" s="970">
        <v>10224</v>
      </c>
      <c r="AV32" s="970"/>
      <c r="AW32" s="970"/>
      <c r="AX32" s="970"/>
      <c r="AY32" s="970"/>
      <c r="AZ32" s="1041" t="s">
        <v>544</v>
      </c>
      <c r="BA32" s="1041"/>
      <c r="BB32" s="1041"/>
      <c r="BC32" s="1041"/>
      <c r="BD32" s="1041"/>
      <c r="BE32" s="1025" t="s">
        <v>388</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389</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370</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2327</v>
      </c>
      <c r="AG63" s="958"/>
      <c r="AH63" s="958"/>
      <c r="AI63" s="958"/>
      <c r="AJ63" s="1023"/>
      <c r="AK63" s="1024"/>
      <c r="AL63" s="962"/>
      <c r="AM63" s="962"/>
      <c r="AN63" s="962"/>
      <c r="AO63" s="962"/>
      <c r="AP63" s="958">
        <v>10697</v>
      </c>
      <c r="AQ63" s="958"/>
      <c r="AR63" s="958"/>
      <c r="AS63" s="958"/>
      <c r="AT63" s="958"/>
      <c r="AU63" s="958">
        <v>10227</v>
      </c>
      <c r="AV63" s="958"/>
      <c r="AW63" s="958"/>
      <c r="AX63" s="958"/>
      <c r="AY63" s="958"/>
      <c r="AZ63" s="1018"/>
      <c r="BA63" s="1018"/>
      <c r="BB63" s="1018"/>
      <c r="BC63" s="1018"/>
      <c r="BD63" s="1018"/>
      <c r="BE63" s="959"/>
      <c r="BF63" s="959"/>
      <c r="BG63" s="959"/>
      <c r="BH63" s="959"/>
      <c r="BI63" s="960"/>
      <c r="BJ63" s="1019" t="s">
        <v>113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392</v>
      </c>
      <c r="B66" s="995"/>
      <c r="C66" s="995"/>
      <c r="D66" s="995"/>
      <c r="E66" s="995"/>
      <c r="F66" s="995"/>
      <c r="G66" s="995"/>
      <c r="H66" s="995"/>
      <c r="I66" s="995"/>
      <c r="J66" s="995"/>
      <c r="K66" s="995"/>
      <c r="L66" s="995"/>
      <c r="M66" s="995"/>
      <c r="N66" s="995"/>
      <c r="O66" s="995"/>
      <c r="P66" s="996"/>
      <c r="Q66" s="1000" t="s">
        <v>374</v>
      </c>
      <c r="R66" s="1001"/>
      <c r="S66" s="1001"/>
      <c r="T66" s="1001"/>
      <c r="U66" s="1002"/>
      <c r="V66" s="1000" t="s">
        <v>375</v>
      </c>
      <c r="W66" s="1001"/>
      <c r="X66" s="1001"/>
      <c r="Y66" s="1001"/>
      <c r="Z66" s="1002"/>
      <c r="AA66" s="1000" t="s">
        <v>376</v>
      </c>
      <c r="AB66" s="1001"/>
      <c r="AC66" s="1001"/>
      <c r="AD66" s="1001"/>
      <c r="AE66" s="1002"/>
      <c r="AF66" s="1006" t="s">
        <v>377</v>
      </c>
      <c r="AG66" s="1007"/>
      <c r="AH66" s="1007"/>
      <c r="AI66" s="1007"/>
      <c r="AJ66" s="1008"/>
      <c r="AK66" s="1000" t="s">
        <v>378</v>
      </c>
      <c r="AL66" s="995"/>
      <c r="AM66" s="995"/>
      <c r="AN66" s="995"/>
      <c r="AO66" s="996"/>
      <c r="AP66" s="1000" t="s">
        <v>379</v>
      </c>
      <c r="AQ66" s="1001"/>
      <c r="AR66" s="1001"/>
      <c r="AS66" s="1001"/>
      <c r="AT66" s="1002"/>
      <c r="AU66" s="1000" t="s">
        <v>393</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533</v>
      </c>
      <c r="C68" s="985"/>
      <c r="D68" s="985"/>
      <c r="E68" s="985"/>
      <c r="F68" s="985"/>
      <c r="G68" s="985"/>
      <c r="H68" s="985"/>
      <c r="I68" s="985"/>
      <c r="J68" s="985"/>
      <c r="K68" s="985"/>
      <c r="L68" s="985"/>
      <c r="M68" s="985"/>
      <c r="N68" s="985"/>
      <c r="O68" s="985"/>
      <c r="P68" s="986"/>
      <c r="Q68" s="987">
        <v>7021</v>
      </c>
      <c r="R68" s="981"/>
      <c r="S68" s="981"/>
      <c r="T68" s="981"/>
      <c r="U68" s="981"/>
      <c r="V68" s="981">
        <v>7009</v>
      </c>
      <c r="W68" s="981"/>
      <c r="X68" s="981"/>
      <c r="Y68" s="981"/>
      <c r="Z68" s="981"/>
      <c r="AA68" s="981">
        <v>12</v>
      </c>
      <c r="AB68" s="981"/>
      <c r="AC68" s="981"/>
      <c r="AD68" s="981"/>
      <c r="AE68" s="981"/>
      <c r="AF68" s="981">
        <v>2220</v>
      </c>
      <c r="AG68" s="981"/>
      <c r="AH68" s="981"/>
      <c r="AI68" s="981"/>
      <c r="AJ68" s="981"/>
      <c r="AK68" s="981" t="s">
        <v>544</v>
      </c>
      <c r="AL68" s="981"/>
      <c r="AM68" s="981"/>
      <c r="AN68" s="981"/>
      <c r="AO68" s="981"/>
      <c r="AP68" s="981">
        <v>7577</v>
      </c>
      <c r="AQ68" s="981"/>
      <c r="AR68" s="981"/>
      <c r="AS68" s="981"/>
      <c r="AT68" s="981"/>
      <c r="AU68" s="981" t="s">
        <v>544</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534</v>
      </c>
      <c r="C69" s="974"/>
      <c r="D69" s="974"/>
      <c r="E69" s="974"/>
      <c r="F69" s="974"/>
      <c r="G69" s="974"/>
      <c r="H69" s="974"/>
      <c r="I69" s="974"/>
      <c r="J69" s="974"/>
      <c r="K69" s="974"/>
      <c r="L69" s="974"/>
      <c r="M69" s="974"/>
      <c r="N69" s="974"/>
      <c r="O69" s="974"/>
      <c r="P69" s="975"/>
      <c r="Q69" s="976">
        <v>9229</v>
      </c>
      <c r="R69" s="970"/>
      <c r="S69" s="970"/>
      <c r="T69" s="970"/>
      <c r="U69" s="970"/>
      <c r="V69" s="970">
        <v>7683</v>
      </c>
      <c r="W69" s="970"/>
      <c r="X69" s="970"/>
      <c r="Y69" s="970"/>
      <c r="Z69" s="970"/>
      <c r="AA69" s="970">
        <v>1546</v>
      </c>
      <c r="AB69" s="970"/>
      <c r="AC69" s="970"/>
      <c r="AD69" s="970"/>
      <c r="AE69" s="970"/>
      <c r="AF69" s="970">
        <v>1546</v>
      </c>
      <c r="AG69" s="970"/>
      <c r="AH69" s="970"/>
      <c r="AI69" s="970"/>
      <c r="AJ69" s="970"/>
      <c r="AK69" s="970" t="s">
        <v>544</v>
      </c>
      <c r="AL69" s="970"/>
      <c r="AM69" s="970"/>
      <c r="AN69" s="970"/>
      <c r="AO69" s="970"/>
      <c r="AP69" s="970" t="s">
        <v>544</v>
      </c>
      <c r="AQ69" s="970"/>
      <c r="AR69" s="970"/>
      <c r="AS69" s="970"/>
      <c r="AT69" s="970"/>
      <c r="AU69" s="970" t="s">
        <v>544</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535</v>
      </c>
      <c r="C70" s="974"/>
      <c r="D70" s="974"/>
      <c r="E70" s="974"/>
      <c r="F70" s="974"/>
      <c r="G70" s="974"/>
      <c r="H70" s="974"/>
      <c r="I70" s="974"/>
      <c r="J70" s="974"/>
      <c r="K70" s="974"/>
      <c r="L70" s="974"/>
      <c r="M70" s="974"/>
      <c r="N70" s="974"/>
      <c r="O70" s="974"/>
      <c r="P70" s="975"/>
      <c r="Q70" s="976">
        <v>71</v>
      </c>
      <c r="R70" s="970"/>
      <c r="S70" s="970"/>
      <c r="T70" s="970"/>
      <c r="U70" s="970"/>
      <c r="V70" s="970">
        <v>69</v>
      </c>
      <c r="W70" s="970"/>
      <c r="X70" s="970"/>
      <c r="Y70" s="970"/>
      <c r="Z70" s="970"/>
      <c r="AA70" s="970">
        <v>2</v>
      </c>
      <c r="AB70" s="970"/>
      <c r="AC70" s="970"/>
      <c r="AD70" s="970"/>
      <c r="AE70" s="970"/>
      <c r="AF70" s="970">
        <v>2</v>
      </c>
      <c r="AG70" s="970"/>
      <c r="AH70" s="970"/>
      <c r="AI70" s="970"/>
      <c r="AJ70" s="970"/>
      <c r="AK70" s="970" t="s">
        <v>544</v>
      </c>
      <c r="AL70" s="970"/>
      <c r="AM70" s="970"/>
      <c r="AN70" s="970"/>
      <c r="AO70" s="970"/>
      <c r="AP70" s="970" t="s">
        <v>544</v>
      </c>
      <c r="AQ70" s="970"/>
      <c r="AR70" s="970"/>
      <c r="AS70" s="970"/>
      <c r="AT70" s="970"/>
      <c r="AU70" s="970" t="s">
        <v>544</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536</v>
      </c>
      <c r="C71" s="974"/>
      <c r="D71" s="974"/>
      <c r="E71" s="974"/>
      <c r="F71" s="974"/>
      <c r="G71" s="974"/>
      <c r="H71" s="974"/>
      <c r="I71" s="974"/>
      <c r="J71" s="974"/>
      <c r="K71" s="974"/>
      <c r="L71" s="974"/>
      <c r="M71" s="974"/>
      <c r="N71" s="974"/>
      <c r="O71" s="974"/>
      <c r="P71" s="975"/>
      <c r="Q71" s="976">
        <v>9</v>
      </c>
      <c r="R71" s="970"/>
      <c r="S71" s="970"/>
      <c r="T71" s="970"/>
      <c r="U71" s="970"/>
      <c r="V71" s="970">
        <v>8</v>
      </c>
      <c r="W71" s="970"/>
      <c r="X71" s="970"/>
      <c r="Y71" s="970"/>
      <c r="Z71" s="970"/>
      <c r="AA71" s="970">
        <v>1</v>
      </c>
      <c r="AB71" s="970"/>
      <c r="AC71" s="970"/>
      <c r="AD71" s="970"/>
      <c r="AE71" s="970"/>
      <c r="AF71" s="970">
        <v>1</v>
      </c>
      <c r="AG71" s="970"/>
      <c r="AH71" s="970"/>
      <c r="AI71" s="970"/>
      <c r="AJ71" s="970"/>
      <c r="AK71" s="970" t="s">
        <v>544</v>
      </c>
      <c r="AL71" s="970"/>
      <c r="AM71" s="970"/>
      <c r="AN71" s="970"/>
      <c r="AO71" s="970"/>
      <c r="AP71" s="970" t="s">
        <v>547</v>
      </c>
      <c r="AQ71" s="970"/>
      <c r="AR71" s="970"/>
      <c r="AS71" s="970"/>
      <c r="AT71" s="970"/>
      <c r="AU71" s="970" t="s">
        <v>544</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537</v>
      </c>
      <c r="C72" s="974"/>
      <c r="D72" s="974"/>
      <c r="E72" s="974"/>
      <c r="F72" s="974"/>
      <c r="G72" s="974"/>
      <c r="H72" s="974"/>
      <c r="I72" s="974"/>
      <c r="J72" s="974"/>
      <c r="K72" s="974"/>
      <c r="L72" s="974"/>
      <c r="M72" s="974"/>
      <c r="N72" s="974"/>
      <c r="O72" s="974"/>
      <c r="P72" s="975"/>
      <c r="Q72" s="976">
        <v>328</v>
      </c>
      <c r="R72" s="970"/>
      <c r="S72" s="970"/>
      <c r="T72" s="970"/>
      <c r="U72" s="970"/>
      <c r="V72" s="970">
        <v>304</v>
      </c>
      <c r="W72" s="970"/>
      <c r="X72" s="970"/>
      <c r="Y72" s="970"/>
      <c r="Z72" s="970"/>
      <c r="AA72" s="970">
        <v>24</v>
      </c>
      <c r="AB72" s="970"/>
      <c r="AC72" s="970"/>
      <c r="AD72" s="970"/>
      <c r="AE72" s="970"/>
      <c r="AF72" s="970">
        <v>24</v>
      </c>
      <c r="AG72" s="970"/>
      <c r="AH72" s="970"/>
      <c r="AI72" s="970"/>
      <c r="AJ72" s="970"/>
      <c r="AK72" s="970" t="s">
        <v>544</v>
      </c>
      <c r="AL72" s="970"/>
      <c r="AM72" s="970"/>
      <c r="AN72" s="970"/>
      <c r="AO72" s="970"/>
      <c r="AP72" s="970" t="s">
        <v>544</v>
      </c>
      <c r="AQ72" s="970"/>
      <c r="AR72" s="970"/>
      <c r="AS72" s="970"/>
      <c r="AT72" s="970"/>
      <c r="AU72" s="970" t="s">
        <v>544</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538</v>
      </c>
      <c r="C73" s="974"/>
      <c r="D73" s="974"/>
      <c r="E73" s="974"/>
      <c r="F73" s="974"/>
      <c r="G73" s="974"/>
      <c r="H73" s="974"/>
      <c r="I73" s="974"/>
      <c r="J73" s="974"/>
      <c r="K73" s="974"/>
      <c r="L73" s="974"/>
      <c r="M73" s="974"/>
      <c r="N73" s="974"/>
      <c r="O73" s="974"/>
      <c r="P73" s="975"/>
      <c r="Q73" s="976">
        <v>1344</v>
      </c>
      <c r="R73" s="970"/>
      <c r="S73" s="970"/>
      <c r="T73" s="970"/>
      <c r="U73" s="970"/>
      <c r="V73" s="970">
        <v>1291</v>
      </c>
      <c r="W73" s="970"/>
      <c r="X73" s="970"/>
      <c r="Y73" s="970"/>
      <c r="Z73" s="970"/>
      <c r="AA73" s="970">
        <v>53</v>
      </c>
      <c r="AB73" s="970"/>
      <c r="AC73" s="970"/>
      <c r="AD73" s="970"/>
      <c r="AE73" s="970"/>
      <c r="AF73" s="970">
        <v>53</v>
      </c>
      <c r="AG73" s="970"/>
      <c r="AH73" s="970"/>
      <c r="AI73" s="970"/>
      <c r="AJ73" s="970"/>
      <c r="AK73" s="970" t="s">
        <v>544</v>
      </c>
      <c r="AL73" s="970"/>
      <c r="AM73" s="970"/>
      <c r="AN73" s="970"/>
      <c r="AO73" s="970"/>
      <c r="AP73" s="970" t="s">
        <v>548</v>
      </c>
      <c r="AQ73" s="970"/>
      <c r="AR73" s="970"/>
      <c r="AS73" s="970"/>
      <c r="AT73" s="970"/>
      <c r="AU73" s="970" t="s">
        <v>544</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539</v>
      </c>
      <c r="C74" s="974"/>
      <c r="D74" s="974"/>
      <c r="E74" s="974"/>
      <c r="F74" s="974"/>
      <c r="G74" s="974"/>
      <c r="H74" s="974"/>
      <c r="I74" s="974"/>
      <c r="J74" s="974"/>
      <c r="K74" s="974"/>
      <c r="L74" s="974"/>
      <c r="M74" s="974"/>
      <c r="N74" s="974"/>
      <c r="O74" s="974"/>
      <c r="P74" s="975"/>
      <c r="Q74" s="976">
        <v>15</v>
      </c>
      <c r="R74" s="970"/>
      <c r="S74" s="970"/>
      <c r="T74" s="970"/>
      <c r="U74" s="970"/>
      <c r="V74" s="970">
        <v>14</v>
      </c>
      <c r="W74" s="970"/>
      <c r="X74" s="970"/>
      <c r="Y74" s="970"/>
      <c r="Z74" s="970"/>
      <c r="AA74" s="970">
        <v>1</v>
      </c>
      <c r="AB74" s="970"/>
      <c r="AC74" s="970"/>
      <c r="AD74" s="970"/>
      <c r="AE74" s="970"/>
      <c r="AF74" s="970">
        <v>1</v>
      </c>
      <c r="AG74" s="970"/>
      <c r="AH74" s="970"/>
      <c r="AI74" s="970"/>
      <c r="AJ74" s="970"/>
      <c r="AK74" s="970" t="s">
        <v>544</v>
      </c>
      <c r="AL74" s="970"/>
      <c r="AM74" s="970"/>
      <c r="AN74" s="970"/>
      <c r="AO74" s="970"/>
      <c r="AP74" s="970" t="s">
        <v>544</v>
      </c>
      <c r="AQ74" s="970"/>
      <c r="AR74" s="970"/>
      <c r="AS74" s="970"/>
      <c r="AT74" s="970"/>
      <c r="AU74" s="970" t="s">
        <v>544</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540</v>
      </c>
      <c r="C75" s="974"/>
      <c r="D75" s="974"/>
      <c r="E75" s="974"/>
      <c r="F75" s="974"/>
      <c r="G75" s="974"/>
      <c r="H75" s="974"/>
      <c r="I75" s="974"/>
      <c r="J75" s="974"/>
      <c r="K75" s="974"/>
      <c r="L75" s="974"/>
      <c r="M75" s="974"/>
      <c r="N75" s="974"/>
      <c r="O75" s="974"/>
      <c r="P75" s="975"/>
      <c r="Q75" s="977">
        <v>142</v>
      </c>
      <c r="R75" s="978"/>
      <c r="S75" s="978"/>
      <c r="T75" s="978"/>
      <c r="U75" s="979"/>
      <c r="V75" s="980">
        <v>131</v>
      </c>
      <c r="W75" s="978"/>
      <c r="X75" s="978"/>
      <c r="Y75" s="978"/>
      <c r="Z75" s="979"/>
      <c r="AA75" s="980">
        <v>11</v>
      </c>
      <c r="AB75" s="978"/>
      <c r="AC75" s="978"/>
      <c r="AD75" s="978"/>
      <c r="AE75" s="979"/>
      <c r="AF75" s="980">
        <v>11</v>
      </c>
      <c r="AG75" s="978"/>
      <c r="AH75" s="978"/>
      <c r="AI75" s="978"/>
      <c r="AJ75" s="979"/>
      <c r="AK75" s="980" t="s">
        <v>544</v>
      </c>
      <c r="AL75" s="978"/>
      <c r="AM75" s="978"/>
      <c r="AN75" s="978"/>
      <c r="AO75" s="979"/>
      <c r="AP75" s="980" t="s">
        <v>544</v>
      </c>
      <c r="AQ75" s="978"/>
      <c r="AR75" s="978"/>
      <c r="AS75" s="978"/>
      <c r="AT75" s="979"/>
      <c r="AU75" s="980" t="s">
        <v>544</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541</v>
      </c>
      <c r="C76" s="974"/>
      <c r="D76" s="974"/>
      <c r="E76" s="974"/>
      <c r="F76" s="974"/>
      <c r="G76" s="974"/>
      <c r="H76" s="974"/>
      <c r="I76" s="974"/>
      <c r="J76" s="974"/>
      <c r="K76" s="974"/>
      <c r="L76" s="974"/>
      <c r="M76" s="974"/>
      <c r="N76" s="974"/>
      <c r="O76" s="974"/>
      <c r="P76" s="975"/>
      <c r="Q76" s="977">
        <v>121</v>
      </c>
      <c r="R76" s="978"/>
      <c r="S76" s="978"/>
      <c r="T76" s="978"/>
      <c r="U76" s="979"/>
      <c r="V76" s="980">
        <v>94</v>
      </c>
      <c r="W76" s="978"/>
      <c r="X76" s="978"/>
      <c r="Y76" s="978"/>
      <c r="Z76" s="979"/>
      <c r="AA76" s="980">
        <v>27</v>
      </c>
      <c r="AB76" s="978"/>
      <c r="AC76" s="978"/>
      <c r="AD76" s="978"/>
      <c r="AE76" s="979"/>
      <c r="AF76" s="980">
        <v>25</v>
      </c>
      <c r="AG76" s="978"/>
      <c r="AH76" s="978"/>
      <c r="AI76" s="978"/>
      <c r="AJ76" s="979"/>
      <c r="AK76" s="980" t="s">
        <v>544</v>
      </c>
      <c r="AL76" s="978"/>
      <c r="AM76" s="978"/>
      <c r="AN76" s="978"/>
      <c r="AO76" s="979"/>
      <c r="AP76" s="980" t="s">
        <v>544</v>
      </c>
      <c r="AQ76" s="978"/>
      <c r="AR76" s="978"/>
      <c r="AS76" s="978"/>
      <c r="AT76" s="979"/>
      <c r="AU76" s="980" t="s">
        <v>544</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370</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3883</v>
      </c>
      <c r="AG88" s="958"/>
      <c r="AH88" s="958"/>
      <c r="AI88" s="958"/>
      <c r="AJ88" s="958"/>
      <c r="AK88" s="962"/>
      <c r="AL88" s="962"/>
      <c r="AM88" s="962"/>
      <c r="AN88" s="962"/>
      <c r="AO88" s="962"/>
      <c r="AP88" s="958">
        <v>7577</v>
      </c>
      <c r="AQ88" s="958"/>
      <c r="AR88" s="958"/>
      <c r="AS88" s="958"/>
      <c r="AT88" s="958"/>
      <c r="AU88" s="958" t="s">
        <v>544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226</v>
      </c>
      <c r="CS102" s="950"/>
      <c r="CT102" s="950"/>
      <c r="CU102" s="950"/>
      <c r="CV102" s="951"/>
      <c r="CW102" s="949" t="s">
        <v>544</v>
      </c>
      <c r="CX102" s="950"/>
      <c r="CY102" s="950"/>
      <c r="CZ102" s="950"/>
      <c r="DA102" s="951"/>
      <c r="DB102" s="949" t="s">
        <v>549</v>
      </c>
      <c r="DC102" s="950"/>
      <c r="DD102" s="950"/>
      <c r="DE102" s="950"/>
      <c r="DF102" s="951"/>
      <c r="DG102" s="949" t="s">
        <v>544</v>
      </c>
      <c r="DH102" s="950"/>
      <c r="DI102" s="950"/>
      <c r="DJ102" s="950"/>
      <c r="DK102" s="951"/>
      <c r="DL102" s="949" t="s">
        <v>544</v>
      </c>
      <c r="DM102" s="950"/>
      <c r="DN102" s="950"/>
      <c r="DO102" s="950"/>
      <c r="DP102" s="951"/>
      <c r="DQ102" s="949" t="s">
        <v>544</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289</v>
      </c>
      <c r="AG109" s="893"/>
      <c r="AH109" s="893"/>
      <c r="AI109" s="893"/>
      <c r="AJ109" s="894"/>
      <c r="AK109" s="895" t="s">
        <v>288</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289</v>
      </c>
      <c r="BW109" s="893"/>
      <c r="BX109" s="893"/>
      <c r="BY109" s="893"/>
      <c r="BZ109" s="894"/>
      <c r="CA109" s="895" t="s">
        <v>288</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289</v>
      </c>
      <c r="DM109" s="893"/>
      <c r="DN109" s="893"/>
      <c r="DO109" s="893"/>
      <c r="DP109" s="894"/>
      <c r="DQ109" s="895" t="s">
        <v>288</v>
      </c>
      <c r="DR109" s="893"/>
      <c r="DS109" s="893"/>
      <c r="DT109" s="893"/>
      <c r="DU109" s="894"/>
      <c r="DV109" s="895" t="s">
        <v>404</v>
      </c>
      <c r="DW109" s="893"/>
      <c r="DX109" s="893"/>
      <c r="DY109" s="893"/>
      <c r="DZ109" s="924"/>
    </row>
    <row r="110" spans="1:131" s="199" customFormat="1" ht="26.25" customHeight="1" x14ac:dyDescent="0.15">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1166959</v>
      </c>
      <c r="AB110" s="886"/>
      <c r="AC110" s="886"/>
      <c r="AD110" s="886"/>
      <c r="AE110" s="887"/>
      <c r="AF110" s="888">
        <v>1150408</v>
      </c>
      <c r="AG110" s="886"/>
      <c r="AH110" s="886"/>
      <c r="AI110" s="886"/>
      <c r="AJ110" s="887"/>
      <c r="AK110" s="888">
        <v>1172249</v>
      </c>
      <c r="AL110" s="886"/>
      <c r="AM110" s="886"/>
      <c r="AN110" s="886"/>
      <c r="AO110" s="887"/>
      <c r="AP110" s="889">
        <v>13.6</v>
      </c>
      <c r="AQ110" s="890"/>
      <c r="AR110" s="890"/>
      <c r="AS110" s="890"/>
      <c r="AT110" s="891"/>
      <c r="AU110" s="925" t="s">
        <v>61</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8313690</v>
      </c>
      <c r="BR110" s="833"/>
      <c r="BS110" s="833"/>
      <c r="BT110" s="833"/>
      <c r="BU110" s="833"/>
      <c r="BV110" s="833">
        <v>7926669</v>
      </c>
      <c r="BW110" s="833"/>
      <c r="BX110" s="833"/>
      <c r="BY110" s="833"/>
      <c r="BZ110" s="833"/>
      <c r="CA110" s="833">
        <v>7400003</v>
      </c>
      <c r="CB110" s="833"/>
      <c r="CC110" s="833"/>
      <c r="CD110" s="833"/>
      <c r="CE110" s="833"/>
      <c r="CF110" s="857">
        <v>86.1</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x14ac:dyDescent="0.15">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v>503</v>
      </c>
      <c r="BR111" s="805"/>
      <c r="BS111" s="805"/>
      <c r="BT111" s="805"/>
      <c r="BU111" s="805"/>
      <c r="BV111" s="805">
        <v>425</v>
      </c>
      <c r="BW111" s="805"/>
      <c r="BX111" s="805"/>
      <c r="BY111" s="805"/>
      <c r="BZ111" s="805"/>
      <c r="CA111" s="805">
        <v>425</v>
      </c>
      <c r="CB111" s="805"/>
      <c r="CC111" s="805"/>
      <c r="CD111" s="805"/>
      <c r="CE111" s="805"/>
      <c r="CF111" s="866">
        <v>0</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x14ac:dyDescent="0.15">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7758286</v>
      </c>
      <c r="BR112" s="805"/>
      <c r="BS112" s="805"/>
      <c r="BT112" s="805"/>
      <c r="BU112" s="805"/>
      <c r="BV112" s="805">
        <v>9154242</v>
      </c>
      <c r="BW112" s="805"/>
      <c r="BX112" s="805"/>
      <c r="BY112" s="805"/>
      <c r="BZ112" s="805"/>
      <c r="CA112" s="805">
        <v>10227051</v>
      </c>
      <c r="CB112" s="805"/>
      <c r="CC112" s="805"/>
      <c r="CD112" s="805"/>
      <c r="CE112" s="805"/>
      <c r="CF112" s="866">
        <v>119</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x14ac:dyDescent="0.15">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254462</v>
      </c>
      <c r="AB113" s="914"/>
      <c r="AC113" s="914"/>
      <c r="AD113" s="914"/>
      <c r="AE113" s="915"/>
      <c r="AF113" s="916">
        <v>287603</v>
      </c>
      <c r="AG113" s="914"/>
      <c r="AH113" s="914"/>
      <c r="AI113" s="914"/>
      <c r="AJ113" s="915"/>
      <c r="AK113" s="916">
        <v>334996</v>
      </c>
      <c r="AL113" s="914"/>
      <c r="AM113" s="914"/>
      <c r="AN113" s="914"/>
      <c r="AO113" s="915"/>
      <c r="AP113" s="917">
        <v>3.9</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3433071</v>
      </c>
      <c r="BR113" s="805"/>
      <c r="BS113" s="805"/>
      <c r="BT113" s="805"/>
      <c r="BU113" s="805"/>
      <c r="BV113" s="805">
        <v>3295168</v>
      </c>
      <c r="BW113" s="805"/>
      <c r="BX113" s="805"/>
      <c r="BY113" s="805"/>
      <c r="BZ113" s="805"/>
      <c r="CA113" s="805">
        <v>1796187</v>
      </c>
      <c r="CB113" s="805"/>
      <c r="CC113" s="805"/>
      <c r="CD113" s="805"/>
      <c r="CE113" s="805"/>
      <c r="CF113" s="866">
        <v>20.9</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x14ac:dyDescent="0.15">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208319</v>
      </c>
      <c r="AB114" s="768"/>
      <c r="AC114" s="768"/>
      <c r="AD114" s="768"/>
      <c r="AE114" s="769"/>
      <c r="AF114" s="770">
        <v>213314</v>
      </c>
      <c r="AG114" s="768"/>
      <c r="AH114" s="768"/>
      <c r="AI114" s="768"/>
      <c r="AJ114" s="769"/>
      <c r="AK114" s="770">
        <v>225153</v>
      </c>
      <c r="AL114" s="768"/>
      <c r="AM114" s="768"/>
      <c r="AN114" s="768"/>
      <c r="AO114" s="769"/>
      <c r="AP114" s="815">
        <v>2.6</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729331</v>
      </c>
      <c r="BR114" s="805"/>
      <c r="BS114" s="805"/>
      <c r="BT114" s="805"/>
      <c r="BU114" s="805"/>
      <c r="BV114" s="805">
        <v>558484</v>
      </c>
      <c r="BW114" s="805"/>
      <c r="BX114" s="805"/>
      <c r="BY114" s="805"/>
      <c r="BZ114" s="805"/>
      <c r="CA114" s="805">
        <v>542769</v>
      </c>
      <c r="CB114" s="805"/>
      <c r="CC114" s="805"/>
      <c r="CD114" s="805"/>
      <c r="CE114" s="805"/>
      <c r="CF114" s="866">
        <v>6.3</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x14ac:dyDescent="0.15">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113</v>
      </c>
      <c r="AB115" s="914"/>
      <c r="AC115" s="914"/>
      <c r="AD115" s="914"/>
      <c r="AE115" s="915"/>
      <c r="AF115" s="916" t="s">
        <v>113</v>
      </c>
      <c r="AG115" s="914"/>
      <c r="AH115" s="914"/>
      <c r="AI115" s="914"/>
      <c r="AJ115" s="915"/>
      <c r="AK115" s="916" t="s">
        <v>113</v>
      </c>
      <c r="AL115" s="914"/>
      <c r="AM115" s="914"/>
      <c r="AN115" s="914"/>
      <c r="AO115" s="915"/>
      <c r="AP115" s="917" t="s">
        <v>113</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x14ac:dyDescent="0.15">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113</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x14ac:dyDescent="0.15">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1629740</v>
      </c>
      <c r="AB117" s="900"/>
      <c r="AC117" s="900"/>
      <c r="AD117" s="900"/>
      <c r="AE117" s="901"/>
      <c r="AF117" s="902">
        <v>1651325</v>
      </c>
      <c r="AG117" s="900"/>
      <c r="AH117" s="900"/>
      <c r="AI117" s="900"/>
      <c r="AJ117" s="901"/>
      <c r="AK117" s="902">
        <v>1732398</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x14ac:dyDescent="0.15">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289</v>
      </c>
      <c r="AG118" s="893"/>
      <c r="AH118" s="893"/>
      <c r="AI118" s="893"/>
      <c r="AJ118" s="894"/>
      <c r="AK118" s="895" t="s">
        <v>288</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x14ac:dyDescent="0.15">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434</v>
      </c>
      <c r="BP119" s="869"/>
      <c r="BQ119" s="873">
        <v>20234881</v>
      </c>
      <c r="BR119" s="836"/>
      <c r="BS119" s="836"/>
      <c r="BT119" s="836"/>
      <c r="BU119" s="836"/>
      <c r="BV119" s="836">
        <v>20934988</v>
      </c>
      <c r="BW119" s="836"/>
      <c r="BX119" s="836"/>
      <c r="BY119" s="836"/>
      <c r="BZ119" s="836"/>
      <c r="CA119" s="836">
        <v>19966435</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503</v>
      </c>
      <c r="DH119" s="751"/>
      <c r="DI119" s="751"/>
      <c r="DJ119" s="751"/>
      <c r="DK119" s="752"/>
      <c r="DL119" s="753">
        <v>425</v>
      </c>
      <c r="DM119" s="751"/>
      <c r="DN119" s="751"/>
      <c r="DO119" s="751"/>
      <c r="DP119" s="752"/>
      <c r="DQ119" s="753">
        <v>425</v>
      </c>
      <c r="DR119" s="751"/>
      <c r="DS119" s="751"/>
      <c r="DT119" s="751"/>
      <c r="DU119" s="752"/>
      <c r="DV119" s="839">
        <v>0</v>
      </c>
      <c r="DW119" s="840"/>
      <c r="DX119" s="840"/>
      <c r="DY119" s="840"/>
      <c r="DZ119" s="841"/>
    </row>
    <row r="120" spans="1:130" s="199" customFormat="1" ht="26.25" customHeight="1" x14ac:dyDescent="0.15">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5286086</v>
      </c>
      <c r="BR120" s="833"/>
      <c r="BS120" s="833"/>
      <c r="BT120" s="833"/>
      <c r="BU120" s="833"/>
      <c r="BV120" s="833">
        <v>5695368</v>
      </c>
      <c r="BW120" s="833"/>
      <c r="BX120" s="833"/>
      <c r="BY120" s="833"/>
      <c r="BZ120" s="833"/>
      <c r="CA120" s="833">
        <v>5957190</v>
      </c>
      <c r="CB120" s="833"/>
      <c r="CC120" s="833"/>
      <c r="CD120" s="833"/>
      <c r="CE120" s="833"/>
      <c r="CF120" s="857">
        <v>69.3</v>
      </c>
      <c r="CG120" s="858"/>
      <c r="CH120" s="858"/>
      <c r="CI120" s="858"/>
      <c r="CJ120" s="858"/>
      <c r="CK120" s="859" t="s">
        <v>438</v>
      </c>
      <c r="CL120" s="843"/>
      <c r="CM120" s="843"/>
      <c r="CN120" s="843"/>
      <c r="CO120" s="844"/>
      <c r="CP120" s="863" t="s">
        <v>387</v>
      </c>
      <c r="CQ120" s="864"/>
      <c r="CR120" s="864"/>
      <c r="CS120" s="864"/>
      <c r="CT120" s="864"/>
      <c r="CU120" s="864"/>
      <c r="CV120" s="864"/>
      <c r="CW120" s="864"/>
      <c r="CX120" s="864"/>
      <c r="CY120" s="864"/>
      <c r="CZ120" s="864"/>
      <c r="DA120" s="864"/>
      <c r="DB120" s="864"/>
      <c r="DC120" s="864"/>
      <c r="DD120" s="864"/>
      <c r="DE120" s="864"/>
      <c r="DF120" s="865"/>
      <c r="DG120" s="852">
        <v>7754206</v>
      </c>
      <c r="DH120" s="833"/>
      <c r="DI120" s="833"/>
      <c r="DJ120" s="833"/>
      <c r="DK120" s="833"/>
      <c r="DL120" s="833">
        <v>9150010</v>
      </c>
      <c r="DM120" s="833"/>
      <c r="DN120" s="833"/>
      <c r="DO120" s="833"/>
      <c r="DP120" s="833"/>
      <c r="DQ120" s="833">
        <v>10223737</v>
      </c>
      <c r="DR120" s="833"/>
      <c r="DS120" s="833"/>
      <c r="DT120" s="833"/>
      <c r="DU120" s="833"/>
      <c r="DV120" s="834">
        <v>119</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200209</v>
      </c>
      <c r="BR121" s="805"/>
      <c r="BS121" s="805"/>
      <c r="BT121" s="805"/>
      <c r="BU121" s="805"/>
      <c r="BV121" s="805">
        <v>147530</v>
      </c>
      <c r="BW121" s="805"/>
      <c r="BX121" s="805"/>
      <c r="BY121" s="805"/>
      <c r="BZ121" s="805"/>
      <c r="CA121" s="805">
        <v>107040</v>
      </c>
      <c r="CB121" s="805"/>
      <c r="CC121" s="805"/>
      <c r="CD121" s="805"/>
      <c r="CE121" s="805"/>
      <c r="CF121" s="866">
        <v>1.2</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4080</v>
      </c>
      <c r="DH121" s="805"/>
      <c r="DI121" s="805"/>
      <c r="DJ121" s="805"/>
      <c r="DK121" s="805"/>
      <c r="DL121" s="805">
        <v>4232</v>
      </c>
      <c r="DM121" s="805"/>
      <c r="DN121" s="805"/>
      <c r="DO121" s="805"/>
      <c r="DP121" s="805"/>
      <c r="DQ121" s="805">
        <v>3314</v>
      </c>
      <c r="DR121" s="805"/>
      <c r="DS121" s="805"/>
      <c r="DT121" s="805"/>
      <c r="DU121" s="805"/>
      <c r="DV121" s="782">
        <v>0</v>
      </c>
      <c r="DW121" s="782"/>
      <c r="DX121" s="782"/>
      <c r="DY121" s="782"/>
      <c r="DZ121" s="783"/>
    </row>
    <row r="122" spans="1:130" s="199" customFormat="1" ht="26.25" customHeight="1" x14ac:dyDescent="0.15">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15063510</v>
      </c>
      <c r="BR122" s="836"/>
      <c r="BS122" s="836"/>
      <c r="BT122" s="836"/>
      <c r="BU122" s="836"/>
      <c r="BV122" s="836">
        <v>15392207</v>
      </c>
      <c r="BW122" s="836"/>
      <c r="BX122" s="836"/>
      <c r="BY122" s="836"/>
      <c r="BZ122" s="836"/>
      <c r="CA122" s="836">
        <v>15424733</v>
      </c>
      <c r="CB122" s="836"/>
      <c r="CC122" s="836"/>
      <c r="CD122" s="836"/>
      <c r="CE122" s="836"/>
      <c r="CF122" s="837">
        <v>179.5</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t="s">
        <v>113</v>
      </c>
      <c r="DH122" s="805"/>
      <c r="DI122" s="805"/>
      <c r="DJ122" s="805"/>
      <c r="DK122" s="805"/>
      <c r="DL122" s="805" t="s">
        <v>113</v>
      </c>
      <c r="DM122" s="805"/>
      <c r="DN122" s="805"/>
      <c r="DO122" s="805"/>
      <c r="DP122" s="805"/>
      <c r="DQ122" s="805" t="s">
        <v>113</v>
      </c>
      <c r="DR122" s="805"/>
      <c r="DS122" s="805"/>
      <c r="DT122" s="805"/>
      <c r="DU122" s="805"/>
      <c r="DV122" s="782" t="s">
        <v>113</v>
      </c>
      <c r="DW122" s="782"/>
      <c r="DX122" s="782"/>
      <c r="DY122" s="782"/>
      <c r="DZ122" s="783"/>
    </row>
    <row r="123" spans="1:130" s="199" customFormat="1" ht="26.25" customHeight="1" x14ac:dyDescent="0.15">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442</v>
      </c>
      <c r="BP123" s="869"/>
      <c r="BQ123" s="823">
        <v>20549805</v>
      </c>
      <c r="BR123" s="824"/>
      <c r="BS123" s="824"/>
      <c r="BT123" s="824"/>
      <c r="BU123" s="824"/>
      <c r="BV123" s="824">
        <v>21235105</v>
      </c>
      <c r="BW123" s="824"/>
      <c r="BX123" s="824"/>
      <c r="BY123" s="824"/>
      <c r="BZ123" s="824"/>
      <c r="CA123" s="824">
        <v>21488963</v>
      </c>
      <c r="CB123" s="824"/>
      <c r="CC123" s="824"/>
      <c r="CD123" s="824"/>
      <c r="CE123" s="824"/>
      <c r="CF123" s="734"/>
      <c r="CG123" s="735"/>
      <c r="CH123" s="735"/>
      <c r="CI123" s="735"/>
      <c r="CJ123" s="825"/>
      <c r="CK123" s="860"/>
      <c r="CL123" s="846"/>
      <c r="CM123" s="846"/>
      <c r="CN123" s="846"/>
      <c r="CO123" s="847"/>
      <c r="CP123" s="826" t="s">
        <v>384</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x14ac:dyDescent="0.2">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113</v>
      </c>
      <c r="BR124" s="822"/>
      <c r="BS124" s="822"/>
      <c r="BT124" s="822"/>
      <c r="BU124" s="822"/>
      <c r="BV124" s="822" t="s">
        <v>113</v>
      </c>
      <c r="BW124" s="822"/>
      <c r="BX124" s="822"/>
      <c r="BY124" s="822"/>
      <c r="BZ124" s="822"/>
      <c r="CA124" s="822" t="s">
        <v>113</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113</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x14ac:dyDescent="0.15">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x14ac:dyDescent="0.2">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187965</v>
      </c>
      <c r="AB128" s="789"/>
      <c r="AC128" s="789"/>
      <c r="AD128" s="789"/>
      <c r="AE128" s="790"/>
      <c r="AF128" s="791">
        <v>213213</v>
      </c>
      <c r="AG128" s="789"/>
      <c r="AH128" s="789"/>
      <c r="AI128" s="789"/>
      <c r="AJ128" s="790"/>
      <c r="AK128" s="791">
        <v>223939</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113</v>
      </c>
      <c r="BG128" s="775"/>
      <c r="BH128" s="775"/>
      <c r="BI128" s="775"/>
      <c r="BJ128" s="775"/>
      <c r="BK128" s="775"/>
      <c r="BL128" s="798"/>
      <c r="BM128" s="774">
        <v>13.37</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9293965</v>
      </c>
      <c r="AB129" s="768"/>
      <c r="AC129" s="768"/>
      <c r="AD129" s="768"/>
      <c r="AE129" s="769"/>
      <c r="AF129" s="770">
        <v>9566069</v>
      </c>
      <c r="AG129" s="768"/>
      <c r="AH129" s="768"/>
      <c r="AI129" s="768"/>
      <c r="AJ129" s="769"/>
      <c r="AK129" s="770">
        <v>9804676</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113</v>
      </c>
      <c r="BG129" s="758"/>
      <c r="BH129" s="758"/>
      <c r="BI129" s="758"/>
      <c r="BJ129" s="758"/>
      <c r="BK129" s="758"/>
      <c r="BL129" s="759"/>
      <c r="BM129" s="757">
        <v>18.37</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1200174</v>
      </c>
      <c r="AB130" s="768"/>
      <c r="AC130" s="768"/>
      <c r="AD130" s="768"/>
      <c r="AE130" s="769"/>
      <c r="AF130" s="770">
        <v>1158143</v>
      </c>
      <c r="AG130" s="768"/>
      <c r="AH130" s="768"/>
      <c r="AI130" s="768"/>
      <c r="AJ130" s="769"/>
      <c r="AK130" s="770">
        <v>1210363</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3.2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8093791</v>
      </c>
      <c r="AB131" s="751"/>
      <c r="AC131" s="751"/>
      <c r="AD131" s="751"/>
      <c r="AE131" s="752"/>
      <c r="AF131" s="753">
        <v>8407926</v>
      </c>
      <c r="AG131" s="751"/>
      <c r="AH131" s="751"/>
      <c r="AI131" s="751"/>
      <c r="AJ131" s="752"/>
      <c r="AK131" s="753">
        <v>8594313</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t="s">
        <v>113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2.9850165390000001</v>
      </c>
      <c r="AB132" s="731"/>
      <c r="AC132" s="731"/>
      <c r="AD132" s="731"/>
      <c r="AE132" s="732"/>
      <c r="AF132" s="733">
        <v>3.3298223600000001</v>
      </c>
      <c r="AG132" s="731"/>
      <c r="AH132" s="731"/>
      <c r="AI132" s="731"/>
      <c r="AJ132" s="732"/>
      <c r="AK132" s="733">
        <v>3.4685262219999999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3.2</v>
      </c>
      <c r="AB133" s="710"/>
      <c r="AC133" s="710"/>
      <c r="AD133" s="710"/>
      <c r="AE133" s="711"/>
      <c r="AF133" s="709">
        <v>3.3</v>
      </c>
      <c r="AG133" s="710"/>
      <c r="AH133" s="710"/>
      <c r="AI133" s="710"/>
      <c r="AJ133" s="711"/>
      <c r="AK133" s="709">
        <v>3.2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2" t="s">
        <v>470</v>
      </c>
      <c r="L7" s="256"/>
      <c r="M7" s="257" t="s">
        <v>471</v>
      </c>
      <c r="N7" s="258"/>
    </row>
    <row r="8" spans="1:16" x14ac:dyDescent="0.15">
      <c r="A8" s="250"/>
      <c r="B8" s="246"/>
      <c r="C8" s="246"/>
      <c r="D8" s="246"/>
      <c r="E8" s="246"/>
      <c r="F8" s="246"/>
      <c r="G8" s="259"/>
      <c r="H8" s="260"/>
      <c r="I8" s="260"/>
      <c r="J8" s="261"/>
      <c r="K8" s="1123"/>
      <c r="L8" s="262" t="s">
        <v>472</v>
      </c>
      <c r="M8" s="263" t="s">
        <v>473</v>
      </c>
      <c r="N8" s="264" t="s">
        <v>474</v>
      </c>
    </row>
    <row r="9" spans="1:16" x14ac:dyDescent="0.15">
      <c r="A9" s="250"/>
      <c r="B9" s="246"/>
      <c r="C9" s="246"/>
      <c r="D9" s="246"/>
      <c r="E9" s="246"/>
      <c r="F9" s="246"/>
      <c r="G9" s="1136" t="s">
        <v>475</v>
      </c>
      <c r="H9" s="1137"/>
      <c r="I9" s="1137"/>
      <c r="J9" s="1138"/>
      <c r="K9" s="265">
        <v>2167234</v>
      </c>
      <c r="L9" s="266">
        <v>40208</v>
      </c>
      <c r="M9" s="267">
        <v>57713</v>
      </c>
      <c r="N9" s="268">
        <v>-30.3</v>
      </c>
    </row>
    <row r="10" spans="1:16" x14ac:dyDescent="0.15">
      <c r="A10" s="250"/>
      <c r="B10" s="246"/>
      <c r="C10" s="246"/>
      <c r="D10" s="246"/>
      <c r="E10" s="246"/>
      <c r="F10" s="246"/>
      <c r="G10" s="1136" t="s">
        <v>476</v>
      </c>
      <c r="H10" s="1137"/>
      <c r="I10" s="1137"/>
      <c r="J10" s="1138"/>
      <c r="K10" s="269">
        <v>204413</v>
      </c>
      <c r="L10" s="270">
        <v>3792</v>
      </c>
      <c r="M10" s="271">
        <v>3737</v>
      </c>
      <c r="N10" s="272">
        <v>1.5</v>
      </c>
    </row>
    <row r="11" spans="1:16" ht="13.5" customHeight="1" x14ac:dyDescent="0.15">
      <c r="A11" s="250"/>
      <c r="B11" s="246"/>
      <c r="C11" s="246"/>
      <c r="D11" s="246"/>
      <c r="E11" s="246"/>
      <c r="F11" s="246"/>
      <c r="G11" s="1136" t="s">
        <v>477</v>
      </c>
      <c r="H11" s="1137"/>
      <c r="I11" s="1137"/>
      <c r="J11" s="1138"/>
      <c r="K11" s="269">
        <v>502010</v>
      </c>
      <c r="L11" s="270">
        <v>9314</v>
      </c>
      <c r="M11" s="271">
        <v>6346</v>
      </c>
      <c r="N11" s="272">
        <v>46.8</v>
      </c>
    </row>
    <row r="12" spans="1:16" ht="13.5" customHeight="1" x14ac:dyDescent="0.15">
      <c r="A12" s="250"/>
      <c r="B12" s="246"/>
      <c r="C12" s="246"/>
      <c r="D12" s="246"/>
      <c r="E12" s="246"/>
      <c r="F12" s="246"/>
      <c r="G12" s="1136" t="s">
        <v>478</v>
      </c>
      <c r="H12" s="1137"/>
      <c r="I12" s="1137"/>
      <c r="J12" s="1138"/>
      <c r="K12" s="269">
        <v>110657</v>
      </c>
      <c r="L12" s="270">
        <v>2053</v>
      </c>
      <c r="M12" s="271">
        <v>800</v>
      </c>
      <c r="N12" s="272">
        <v>156.6</v>
      </c>
    </row>
    <row r="13" spans="1:16" ht="13.5" customHeight="1" x14ac:dyDescent="0.15">
      <c r="A13" s="250"/>
      <c r="B13" s="246"/>
      <c r="C13" s="246"/>
      <c r="D13" s="246"/>
      <c r="E13" s="246"/>
      <c r="F13" s="246"/>
      <c r="G13" s="1136" t="s">
        <v>479</v>
      </c>
      <c r="H13" s="1137"/>
      <c r="I13" s="1137"/>
      <c r="J13" s="1138"/>
      <c r="K13" s="269" t="s">
        <v>480</v>
      </c>
      <c r="L13" s="270" t="s">
        <v>480</v>
      </c>
      <c r="M13" s="271">
        <v>1</v>
      </c>
      <c r="N13" s="272" t="s">
        <v>480</v>
      </c>
    </row>
    <row r="14" spans="1:16" ht="13.5" customHeight="1" x14ac:dyDescent="0.15">
      <c r="A14" s="250"/>
      <c r="B14" s="246"/>
      <c r="C14" s="246"/>
      <c r="D14" s="246"/>
      <c r="E14" s="246"/>
      <c r="F14" s="246"/>
      <c r="G14" s="1136" t="s">
        <v>481</v>
      </c>
      <c r="H14" s="1137"/>
      <c r="I14" s="1137"/>
      <c r="J14" s="1138"/>
      <c r="K14" s="269">
        <v>131544</v>
      </c>
      <c r="L14" s="270">
        <v>2440</v>
      </c>
      <c r="M14" s="271">
        <v>2571</v>
      </c>
      <c r="N14" s="272">
        <v>-5.0999999999999996</v>
      </c>
    </row>
    <row r="15" spans="1:16" ht="13.5" customHeight="1" x14ac:dyDescent="0.15">
      <c r="A15" s="250"/>
      <c r="B15" s="246"/>
      <c r="C15" s="246"/>
      <c r="D15" s="246"/>
      <c r="E15" s="246"/>
      <c r="F15" s="246"/>
      <c r="G15" s="1136" t="s">
        <v>482</v>
      </c>
      <c r="H15" s="1137"/>
      <c r="I15" s="1137"/>
      <c r="J15" s="1138"/>
      <c r="K15" s="269">
        <v>51069</v>
      </c>
      <c r="L15" s="270">
        <v>947</v>
      </c>
      <c r="M15" s="271">
        <v>1342</v>
      </c>
      <c r="N15" s="272">
        <v>-29.4</v>
      </c>
    </row>
    <row r="16" spans="1:16" x14ac:dyDescent="0.15">
      <c r="A16" s="250"/>
      <c r="B16" s="246"/>
      <c r="C16" s="246"/>
      <c r="D16" s="246"/>
      <c r="E16" s="246"/>
      <c r="F16" s="246"/>
      <c r="G16" s="1139" t="s">
        <v>483</v>
      </c>
      <c r="H16" s="1140"/>
      <c r="I16" s="1140"/>
      <c r="J16" s="1141"/>
      <c r="K16" s="270">
        <v>-233853</v>
      </c>
      <c r="L16" s="270">
        <v>-4339</v>
      </c>
      <c r="M16" s="271">
        <v>-4975</v>
      </c>
      <c r="N16" s="272">
        <v>-12.8</v>
      </c>
    </row>
    <row r="17" spans="1:16" x14ac:dyDescent="0.15">
      <c r="A17" s="250"/>
      <c r="B17" s="246"/>
      <c r="C17" s="246"/>
      <c r="D17" s="246"/>
      <c r="E17" s="246"/>
      <c r="F17" s="246"/>
      <c r="G17" s="1139" t="s">
        <v>172</v>
      </c>
      <c r="H17" s="1140"/>
      <c r="I17" s="1140"/>
      <c r="J17" s="1141"/>
      <c r="K17" s="270">
        <v>2933074</v>
      </c>
      <c r="L17" s="270">
        <v>54416</v>
      </c>
      <c r="M17" s="271">
        <v>67535</v>
      </c>
      <c r="N17" s="272">
        <v>-19.399999999999999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33" t="s">
        <v>488</v>
      </c>
      <c r="H21" s="1134"/>
      <c r="I21" s="1134"/>
      <c r="J21" s="1135"/>
      <c r="K21" s="282">
        <v>5.05</v>
      </c>
      <c r="L21" s="283">
        <v>6.24</v>
      </c>
      <c r="M21" s="284">
        <v>-1.19</v>
      </c>
      <c r="N21" s="251"/>
      <c r="O21" s="285"/>
      <c r="P21" s="281"/>
    </row>
    <row r="22" spans="1:16" s="286" customFormat="1" x14ac:dyDescent="0.15">
      <c r="A22" s="281"/>
      <c r="B22" s="251"/>
      <c r="C22" s="251"/>
      <c r="D22" s="251"/>
      <c r="E22" s="251"/>
      <c r="F22" s="251"/>
      <c r="G22" s="1133" t="s">
        <v>489</v>
      </c>
      <c r="H22" s="1134"/>
      <c r="I22" s="1134"/>
      <c r="J22" s="1135"/>
      <c r="K22" s="287">
        <v>95.4</v>
      </c>
      <c r="L22" s="288">
        <v>98.7</v>
      </c>
      <c r="M22" s="289">
        <v>-3.3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2" t="s">
        <v>470</v>
      </c>
      <c r="L30" s="256"/>
      <c r="M30" s="257" t="s">
        <v>471</v>
      </c>
      <c r="N30" s="258"/>
    </row>
    <row r="31" spans="1:16" x14ac:dyDescent="0.15">
      <c r="A31" s="250"/>
      <c r="B31" s="246"/>
      <c r="C31" s="246"/>
      <c r="D31" s="246"/>
      <c r="E31" s="246"/>
      <c r="F31" s="246"/>
      <c r="G31" s="259"/>
      <c r="H31" s="260"/>
      <c r="I31" s="260"/>
      <c r="J31" s="261"/>
      <c r="K31" s="1123"/>
      <c r="L31" s="262" t="s">
        <v>472</v>
      </c>
      <c r="M31" s="263" t="s">
        <v>473</v>
      </c>
      <c r="N31" s="264" t="s">
        <v>474</v>
      </c>
    </row>
    <row r="32" spans="1:16" ht="27" customHeight="1" x14ac:dyDescent="0.15">
      <c r="A32" s="250"/>
      <c r="B32" s="246"/>
      <c r="C32" s="246"/>
      <c r="D32" s="246"/>
      <c r="E32" s="246"/>
      <c r="F32" s="246"/>
      <c r="G32" s="1124" t="s">
        <v>493</v>
      </c>
      <c r="H32" s="1125"/>
      <c r="I32" s="1125"/>
      <c r="J32" s="1126"/>
      <c r="K32" s="296">
        <v>1172249</v>
      </c>
      <c r="L32" s="296">
        <v>21748</v>
      </c>
      <c r="M32" s="297">
        <v>35267</v>
      </c>
      <c r="N32" s="298">
        <v>-38.299999999999997</v>
      </c>
    </row>
    <row r="33" spans="1:16" ht="13.5" customHeight="1" x14ac:dyDescent="0.15">
      <c r="A33" s="250"/>
      <c r="B33" s="246"/>
      <c r="C33" s="246"/>
      <c r="D33" s="246"/>
      <c r="E33" s="246"/>
      <c r="F33" s="246"/>
      <c r="G33" s="1124" t="s">
        <v>494</v>
      </c>
      <c r="H33" s="1125"/>
      <c r="I33" s="1125"/>
      <c r="J33" s="1126"/>
      <c r="K33" s="296" t="s">
        <v>480</v>
      </c>
      <c r="L33" s="296" t="s">
        <v>480</v>
      </c>
      <c r="M33" s="297">
        <v>1</v>
      </c>
      <c r="N33" s="298" t="s">
        <v>480</v>
      </c>
    </row>
    <row r="34" spans="1:16" ht="27" customHeight="1" x14ac:dyDescent="0.15">
      <c r="A34" s="250"/>
      <c r="B34" s="246"/>
      <c r="C34" s="246"/>
      <c r="D34" s="246"/>
      <c r="E34" s="246"/>
      <c r="F34" s="246"/>
      <c r="G34" s="1124" t="s">
        <v>495</v>
      </c>
      <c r="H34" s="1125"/>
      <c r="I34" s="1125"/>
      <c r="J34" s="1126"/>
      <c r="K34" s="296" t="s">
        <v>480</v>
      </c>
      <c r="L34" s="296" t="s">
        <v>480</v>
      </c>
      <c r="M34" s="297">
        <v>49</v>
      </c>
      <c r="N34" s="298" t="s">
        <v>480</v>
      </c>
    </row>
    <row r="35" spans="1:16" ht="27" customHeight="1" x14ac:dyDescent="0.15">
      <c r="A35" s="250"/>
      <c r="B35" s="246"/>
      <c r="C35" s="246"/>
      <c r="D35" s="246"/>
      <c r="E35" s="246"/>
      <c r="F35" s="246"/>
      <c r="G35" s="1124" t="s">
        <v>496</v>
      </c>
      <c r="H35" s="1125"/>
      <c r="I35" s="1125"/>
      <c r="J35" s="1126"/>
      <c r="K35" s="296">
        <v>334996</v>
      </c>
      <c r="L35" s="296">
        <v>6215</v>
      </c>
      <c r="M35" s="297">
        <v>9709</v>
      </c>
      <c r="N35" s="298">
        <v>-36</v>
      </c>
    </row>
    <row r="36" spans="1:16" ht="27" customHeight="1" x14ac:dyDescent="0.15">
      <c r="A36" s="250"/>
      <c r="B36" s="246"/>
      <c r="C36" s="246"/>
      <c r="D36" s="246"/>
      <c r="E36" s="246"/>
      <c r="F36" s="246"/>
      <c r="G36" s="1124" t="s">
        <v>497</v>
      </c>
      <c r="H36" s="1125"/>
      <c r="I36" s="1125"/>
      <c r="J36" s="1126"/>
      <c r="K36" s="296">
        <v>225153</v>
      </c>
      <c r="L36" s="296">
        <v>4177</v>
      </c>
      <c r="M36" s="297">
        <v>2367</v>
      </c>
      <c r="N36" s="298">
        <v>76.5</v>
      </c>
    </row>
    <row r="37" spans="1:16" ht="13.5" customHeight="1" x14ac:dyDescent="0.15">
      <c r="A37" s="250"/>
      <c r="B37" s="246"/>
      <c r="C37" s="246"/>
      <c r="D37" s="246"/>
      <c r="E37" s="246"/>
      <c r="F37" s="246"/>
      <c r="G37" s="1124" t="s">
        <v>498</v>
      </c>
      <c r="H37" s="1125"/>
      <c r="I37" s="1125"/>
      <c r="J37" s="1126"/>
      <c r="K37" s="296" t="s">
        <v>480</v>
      </c>
      <c r="L37" s="296" t="s">
        <v>480</v>
      </c>
      <c r="M37" s="297">
        <v>1205</v>
      </c>
      <c r="N37" s="298" t="s">
        <v>480</v>
      </c>
    </row>
    <row r="38" spans="1:16" ht="27" customHeight="1" x14ac:dyDescent="0.15">
      <c r="A38" s="250"/>
      <c r="B38" s="246"/>
      <c r="C38" s="246"/>
      <c r="D38" s="246"/>
      <c r="E38" s="246"/>
      <c r="F38" s="246"/>
      <c r="G38" s="1127" t="s">
        <v>499</v>
      </c>
      <c r="H38" s="1128"/>
      <c r="I38" s="1128"/>
      <c r="J38" s="1129"/>
      <c r="K38" s="299" t="s">
        <v>480</v>
      </c>
      <c r="L38" s="299" t="s">
        <v>480</v>
      </c>
      <c r="M38" s="300">
        <v>3</v>
      </c>
      <c r="N38" s="301" t="s">
        <v>480</v>
      </c>
      <c r="O38" s="295"/>
    </row>
    <row r="39" spans="1:16" x14ac:dyDescent="0.15">
      <c r="A39" s="250"/>
      <c r="B39" s="246"/>
      <c r="C39" s="246"/>
      <c r="D39" s="246"/>
      <c r="E39" s="246"/>
      <c r="F39" s="246"/>
      <c r="G39" s="1127" t="s">
        <v>500</v>
      </c>
      <c r="H39" s="1128"/>
      <c r="I39" s="1128"/>
      <c r="J39" s="1129"/>
      <c r="K39" s="302">
        <v>-223939</v>
      </c>
      <c r="L39" s="302">
        <v>-4155</v>
      </c>
      <c r="M39" s="303">
        <v>-6690</v>
      </c>
      <c r="N39" s="304">
        <v>-37.9</v>
      </c>
      <c r="O39" s="295"/>
    </row>
    <row r="40" spans="1:16" ht="27" customHeight="1" x14ac:dyDescent="0.15">
      <c r="A40" s="250"/>
      <c r="B40" s="246"/>
      <c r="C40" s="246"/>
      <c r="D40" s="246"/>
      <c r="E40" s="246"/>
      <c r="F40" s="246"/>
      <c r="G40" s="1124" t="s">
        <v>501</v>
      </c>
      <c r="H40" s="1125"/>
      <c r="I40" s="1125"/>
      <c r="J40" s="1126"/>
      <c r="K40" s="302">
        <v>-1210363</v>
      </c>
      <c r="L40" s="302">
        <v>-22455</v>
      </c>
      <c r="M40" s="303">
        <v>-29386</v>
      </c>
      <c r="N40" s="304">
        <v>-23.6</v>
      </c>
      <c r="O40" s="295"/>
    </row>
    <row r="41" spans="1:16" x14ac:dyDescent="0.15">
      <c r="A41" s="250"/>
      <c r="B41" s="246"/>
      <c r="C41" s="246"/>
      <c r="D41" s="246"/>
      <c r="E41" s="246"/>
      <c r="F41" s="246"/>
      <c r="G41" s="1130" t="s">
        <v>283</v>
      </c>
      <c r="H41" s="1131"/>
      <c r="I41" s="1131"/>
      <c r="J41" s="1132"/>
      <c r="K41" s="296">
        <v>298096</v>
      </c>
      <c r="L41" s="302">
        <v>5530</v>
      </c>
      <c r="M41" s="303">
        <v>12524</v>
      </c>
      <c r="N41" s="304">
        <v>-55.8</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17" t="s">
        <v>470</v>
      </c>
      <c r="J49" s="1119" t="s">
        <v>505</v>
      </c>
      <c r="K49" s="1120"/>
      <c r="L49" s="1120"/>
      <c r="M49" s="1120"/>
      <c r="N49" s="1121"/>
    </row>
    <row r="50" spans="1:14" x14ac:dyDescent="0.15">
      <c r="A50" s="250"/>
      <c r="B50" s="246"/>
      <c r="C50" s="246"/>
      <c r="D50" s="246"/>
      <c r="E50" s="246"/>
      <c r="F50" s="246"/>
      <c r="G50" s="314"/>
      <c r="H50" s="315"/>
      <c r="I50" s="1118"/>
      <c r="J50" s="316" t="s">
        <v>506</v>
      </c>
      <c r="K50" s="317" t="s">
        <v>507</v>
      </c>
      <c r="L50" s="318" t="s">
        <v>508</v>
      </c>
      <c r="M50" s="319" t="s">
        <v>509</v>
      </c>
      <c r="N50" s="320" t="s">
        <v>510</v>
      </c>
    </row>
    <row r="51" spans="1:14" x14ac:dyDescent="0.15">
      <c r="A51" s="250"/>
      <c r="B51" s="246"/>
      <c r="C51" s="246"/>
      <c r="D51" s="246"/>
      <c r="E51" s="246"/>
      <c r="F51" s="246"/>
      <c r="G51" s="312" t="s">
        <v>511</v>
      </c>
      <c r="H51" s="313"/>
      <c r="I51" s="321">
        <v>835127</v>
      </c>
      <c r="J51" s="322">
        <v>15675</v>
      </c>
      <c r="K51" s="323">
        <v>-45.7</v>
      </c>
      <c r="L51" s="324">
        <v>50880</v>
      </c>
      <c r="M51" s="325">
        <v>7</v>
      </c>
      <c r="N51" s="326">
        <v>-52.7</v>
      </c>
    </row>
    <row r="52" spans="1:14" x14ac:dyDescent="0.15">
      <c r="A52" s="250"/>
      <c r="B52" s="246"/>
      <c r="C52" s="246"/>
      <c r="D52" s="246"/>
      <c r="E52" s="246"/>
      <c r="F52" s="246"/>
      <c r="G52" s="327"/>
      <c r="H52" s="328" t="s">
        <v>512</v>
      </c>
      <c r="I52" s="329">
        <v>630412</v>
      </c>
      <c r="J52" s="330">
        <v>11833</v>
      </c>
      <c r="K52" s="331">
        <v>-39.5</v>
      </c>
      <c r="L52" s="332">
        <v>26879</v>
      </c>
      <c r="M52" s="333">
        <v>2.4</v>
      </c>
      <c r="N52" s="334">
        <v>-41.9</v>
      </c>
    </row>
    <row r="53" spans="1:14" x14ac:dyDescent="0.15">
      <c r="A53" s="250"/>
      <c r="B53" s="246"/>
      <c r="C53" s="246"/>
      <c r="D53" s="246"/>
      <c r="E53" s="246"/>
      <c r="F53" s="246"/>
      <c r="G53" s="312" t="s">
        <v>513</v>
      </c>
      <c r="H53" s="313"/>
      <c r="I53" s="321">
        <v>1542862</v>
      </c>
      <c r="J53" s="322">
        <v>28878</v>
      </c>
      <c r="K53" s="323">
        <v>84.2</v>
      </c>
      <c r="L53" s="324">
        <v>63956</v>
      </c>
      <c r="M53" s="325">
        <v>25.7</v>
      </c>
      <c r="N53" s="326">
        <v>58.5</v>
      </c>
    </row>
    <row r="54" spans="1:14" x14ac:dyDescent="0.15">
      <c r="A54" s="250"/>
      <c r="B54" s="246"/>
      <c r="C54" s="246"/>
      <c r="D54" s="246"/>
      <c r="E54" s="246"/>
      <c r="F54" s="246"/>
      <c r="G54" s="327"/>
      <c r="H54" s="328" t="s">
        <v>512</v>
      </c>
      <c r="I54" s="329">
        <v>952128</v>
      </c>
      <c r="J54" s="330">
        <v>17821</v>
      </c>
      <c r="K54" s="331">
        <v>50.6</v>
      </c>
      <c r="L54" s="332">
        <v>29239</v>
      </c>
      <c r="M54" s="333">
        <v>8.8000000000000007</v>
      </c>
      <c r="N54" s="334">
        <v>41.8</v>
      </c>
    </row>
    <row r="55" spans="1:14" x14ac:dyDescent="0.15">
      <c r="A55" s="250"/>
      <c r="B55" s="246"/>
      <c r="C55" s="246"/>
      <c r="D55" s="246"/>
      <c r="E55" s="246"/>
      <c r="F55" s="246"/>
      <c r="G55" s="312" t="s">
        <v>514</v>
      </c>
      <c r="H55" s="313"/>
      <c r="I55" s="321">
        <v>1544752</v>
      </c>
      <c r="J55" s="322">
        <v>28779</v>
      </c>
      <c r="K55" s="323">
        <v>-0.3</v>
      </c>
      <c r="L55" s="324">
        <v>66255</v>
      </c>
      <c r="M55" s="325">
        <v>3.6</v>
      </c>
      <c r="N55" s="326">
        <v>-3.9</v>
      </c>
    </row>
    <row r="56" spans="1:14" x14ac:dyDescent="0.15">
      <c r="A56" s="250"/>
      <c r="B56" s="246"/>
      <c r="C56" s="246"/>
      <c r="D56" s="246"/>
      <c r="E56" s="246"/>
      <c r="F56" s="246"/>
      <c r="G56" s="327"/>
      <c r="H56" s="328" t="s">
        <v>512</v>
      </c>
      <c r="I56" s="329">
        <v>762635</v>
      </c>
      <c r="J56" s="330">
        <v>14208</v>
      </c>
      <c r="K56" s="331">
        <v>-20.3</v>
      </c>
      <c r="L56" s="332">
        <v>31822</v>
      </c>
      <c r="M56" s="333">
        <v>8.8000000000000007</v>
      </c>
      <c r="N56" s="334">
        <v>-29.1</v>
      </c>
    </row>
    <row r="57" spans="1:14" x14ac:dyDescent="0.15">
      <c r="A57" s="250"/>
      <c r="B57" s="246"/>
      <c r="C57" s="246"/>
      <c r="D57" s="246"/>
      <c r="E57" s="246"/>
      <c r="F57" s="246"/>
      <c r="G57" s="312" t="s">
        <v>515</v>
      </c>
      <c r="H57" s="313"/>
      <c r="I57" s="321">
        <v>1943896</v>
      </c>
      <c r="J57" s="322">
        <v>36120</v>
      </c>
      <c r="K57" s="323">
        <v>25.5</v>
      </c>
      <c r="L57" s="324">
        <v>47278</v>
      </c>
      <c r="M57" s="325">
        <v>-28.6</v>
      </c>
      <c r="N57" s="326">
        <v>54.1</v>
      </c>
    </row>
    <row r="58" spans="1:14" x14ac:dyDescent="0.15">
      <c r="A58" s="250"/>
      <c r="B58" s="246"/>
      <c r="C58" s="246"/>
      <c r="D58" s="246"/>
      <c r="E58" s="246"/>
      <c r="F58" s="246"/>
      <c r="G58" s="327"/>
      <c r="H58" s="328" t="s">
        <v>512</v>
      </c>
      <c r="I58" s="329">
        <v>935869</v>
      </c>
      <c r="J58" s="330">
        <v>17390</v>
      </c>
      <c r="K58" s="331">
        <v>22.4</v>
      </c>
      <c r="L58" s="332">
        <v>24096</v>
      </c>
      <c r="M58" s="333">
        <v>-24.3</v>
      </c>
      <c r="N58" s="334">
        <v>46.7</v>
      </c>
    </row>
    <row r="59" spans="1:14" x14ac:dyDescent="0.15">
      <c r="A59" s="250"/>
      <c r="B59" s="246"/>
      <c r="C59" s="246"/>
      <c r="D59" s="246"/>
      <c r="E59" s="246"/>
      <c r="F59" s="246"/>
      <c r="G59" s="312" t="s">
        <v>516</v>
      </c>
      <c r="H59" s="313"/>
      <c r="I59" s="321">
        <v>1329093</v>
      </c>
      <c r="J59" s="322">
        <v>24658</v>
      </c>
      <c r="K59" s="323">
        <v>-31.7</v>
      </c>
      <c r="L59" s="324">
        <v>44504</v>
      </c>
      <c r="M59" s="325">
        <v>-5.9</v>
      </c>
      <c r="N59" s="326">
        <v>-25.8</v>
      </c>
    </row>
    <row r="60" spans="1:14" x14ac:dyDescent="0.15">
      <c r="A60" s="250"/>
      <c r="B60" s="246"/>
      <c r="C60" s="246"/>
      <c r="D60" s="246"/>
      <c r="E60" s="246"/>
      <c r="F60" s="246"/>
      <c r="G60" s="327"/>
      <c r="H60" s="328" t="s">
        <v>512</v>
      </c>
      <c r="I60" s="335">
        <v>725773</v>
      </c>
      <c r="J60" s="330">
        <v>13465</v>
      </c>
      <c r="K60" s="331">
        <v>-22.6</v>
      </c>
      <c r="L60" s="332">
        <v>25876</v>
      </c>
      <c r="M60" s="333">
        <v>7.4</v>
      </c>
      <c r="N60" s="334">
        <v>-30</v>
      </c>
    </row>
    <row r="61" spans="1:14" x14ac:dyDescent="0.15">
      <c r="A61" s="250"/>
      <c r="B61" s="246"/>
      <c r="C61" s="246"/>
      <c r="D61" s="246"/>
      <c r="E61" s="246"/>
      <c r="F61" s="246"/>
      <c r="G61" s="312" t="s">
        <v>517</v>
      </c>
      <c r="H61" s="336"/>
      <c r="I61" s="337">
        <v>1439146</v>
      </c>
      <c r="J61" s="338">
        <v>26822</v>
      </c>
      <c r="K61" s="339">
        <v>6.4</v>
      </c>
      <c r="L61" s="340">
        <v>54575</v>
      </c>
      <c r="M61" s="341">
        <v>0.4</v>
      </c>
      <c r="N61" s="326">
        <v>6</v>
      </c>
    </row>
    <row r="62" spans="1:14" x14ac:dyDescent="0.15">
      <c r="A62" s="250"/>
      <c r="B62" s="246"/>
      <c r="C62" s="246"/>
      <c r="D62" s="246"/>
      <c r="E62" s="246"/>
      <c r="F62" s="246"/>
      <c r="G62" s="327"/>
      <c r="H62" s="328" t="s">
        <v>512</v>
      </c>
      <c r="I62" s="329">
        <v>801363</v>
      </c>
      <c r="J62" s="330">
        <v>14943</v>
      </c>
      <c r="K62" s="331">
        <v>-1.9</v>
      </c>
      <c r="L62" s="332">
        <v>27582</v>
      </c>
      <c r="M62" s="333">
        <v>0.6</v>
      </c>
      <c r="N62" s="334">
        <v>-2.5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16.72</v>
      </c>
      <c r="G47" s="12">
        <v>16.600000000000001</v>
      </c>
      <c r="H47" s="12">
        <v>16.559999999999999</v>
      </c>
      <c r="I47" s="12">
        <v>16.02</v>
      </c>
      <c r="J47" s="13">
        <v>15.62</v>
      </c>
    </row>
    <row r="48" spans="2:10" ht="57.75" customHeight="1" x14ac:dyDescent="0.15">
      <c r="B48" s="14"/>
      <c r="C48" s="1144" t="s">
        <v>4</v>
      </c>
      <c r="D48" s="1144"/>
      <c r="E48" s="1145"/>
      <c r="F48" s="15">
        <v>3.96</v>
      </c>
      <c r="G48" s="16">
        <v>4.62</v>
      </c>
      <c r="H48" s="16">
        <v>4.6900000000000004</v>
      </c>
      <c r="I48" s="16">
        <v>4.57</v>
      </c>
      <c r="J48" s="17">
        <v>4.47</v>
      </c>
    </row>
    <row r="49" spans="2:10" ht="57.75" customHeight="1" thickBot="1" x14ac:dyDescent="0.2">
      <c r="B49" s="18"/>
      <c r="C49" s="1146" t="s">
        <v>5</v>
      </c>
      <c r="D49" s="1146"/>
      <c r="E49" s="1147"/>
      <c r="F49" s="19">
        <v>4.75</v>
      </c>
      <c r="G49" s="20">
        <v>2.2000000000000002</v>
      </c>
      <c r="H49" s="20">
        <v>0.56000000000000005</v>
      </c>
      <c r="I49" s="20">
        <v>0.63</v>
      </c>
      <c r="J49" s="21">
        <v>0.62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2018-01-24T05:46:05Z</dcterms:created>
  <dcterms:modified xsi:type="dcterms:W3CDTF">2018-05-28T07:46:30Z</dcterms:modified>
  <cp:category/>
</cp:coreProperties>
</file>