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上下水道業務課\下水道業務係\50その他照会\R5\R60117経営分析表の作成について\02_経営比較分析表（各団体分）\02_経営比較分析表（各団体分）\09_岩出市\"/>
    </mc:Choice>
  </mc:AlternateContent>
  <workbookProtection workbookAlgorithmName="SHA-512" workbookHashValue="0olIoqDCNfF0dDkO/prKzGfGAtkXud2VQLWBcLMIr/6nkkS+LkmBFt9SP8faUlv3kfmt/RLQrt4ej4w86SBrxQ==" workbookSaltValue="xYvK0aAM+3scXp+TWseh+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<sst xmlns="http://schemas.openxmlformats.org/spreadsheetml/2006/main" count="278" uniqueCount="117">
  <si>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</si>
  <si>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</si>
  <si>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</si>
  <si>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</si>
  <si>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</si>
  <si>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</si>
  <si>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</si>
  <si>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</si>
  <si>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</si>
  <si>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</si>
  <si>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</si>
  <si>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</si>
  <si>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</si>
  <si>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</si>
  <si>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</si>
  <si>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</si>
  <si>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</si>
  <si>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</si>
  <si>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</si>
  <si>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</si>
  <si>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</si>
  <si>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</si>
  <si>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</si>
  <si>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</si>
  <si>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</si>
  <si>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</si>
  <si>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</si>
  <si>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</si>
  <si>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</si>
  <si>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</si>
  <si>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</si>
  <si>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</si>
  <si>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</si>
  <si>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</si>
  <si>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</si>
  <si>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</si>
  <si>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</si>
  <si>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</si>
  <si>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</si>
  <si>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</si>
  <si>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</si>
  <si>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</si>
  <si>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</si>
  <si>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</si>
  <si>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</si>
  <si>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</si>
  <si>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</si>
  <si>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</si>
  <si>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</si>
  <si>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</si>
  <si>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</si>
  <si>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</si>
  <si>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</si>
  <si>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</si>
  <si>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</si>
  <si>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</si>
  <si>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</si>
  <si>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</si>
  <si>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</si>
  <si>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</si>
  <si>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</si>
  <si>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</si>
  <si>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</si>
  <si>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</si>
  <si>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</si>
  <si>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</si>
  <si>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</si>
  <si>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</si>
  <si>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</si>
  <si>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</si>
  <si>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</si>
  <si>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</si>
  <si>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</si>
  <si>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</si>
  <si>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</si>
  <si>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</si>
  <si>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</si>
  <si>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</si>
  <si>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</si>
  <si>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</si>
  <si>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</si>
  <si>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</si>
  <si>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</si>
  <si>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</si>
  <si>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</si>
  <si>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</si>
  <si>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</si>
  <si>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</si>
  <si>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</si>
  <si>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</si>
  <si>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</si>
  <si>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</si>
  <si>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</si>
  <si>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</si>
  <si>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</si>
  <si>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</si>
  <si>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岩出市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</si>
  <si>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</si>
  <si>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</si>
  <si>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</si>
  <si>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</si>
  <si>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</si>
  <si>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</si>
  <si>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</si>
  <si>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</si>
  <si>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</si>
  <si>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</si>
  <si>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</si>
  <si>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</si>
  <si>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</si>
  <si>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</si>
  <si>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</si>
  <si>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</si>
  <si>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</si>
  <si>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①有形固定資産減価償却費について
　類似団体平均値よりも低い数値となっている。それは現在整備途中であり、供用開始してからの年数も浅いことから、法定耐用年数に近い資産が少ないためだと考えられる。</t>
    <rPh sb="1" eb="3">
      <t>ユウケイ</t>
    </rPh>
    <rPh sb="3" eb="5">
      <t>コテイ</t>
    </rPh>
    <rPh sb="5" eb="7">
      <t>シサン</t>
    </rPh>
    <rPh sb="7" eb="9">
      <t>ゲンカ</t>
    </rPh>
    <rPh sb="9" eb="11">
      <t>ショウキャク</t>
    </rPh>
    <rPh sb="11" eb="12">
      <t>ヒ</t>
    </rPh>
    <rPh sb="18" eb="25">
      <t>ルイジダンタイヘイキンチ</t>
    </rPh>
    <rPh sb="28" eb="29">
      <t>ヒク</t>
    </rPh>
    <rPh sb="30" eb="32">
      <t>スウチ</t>
    </rPh>
    <rPh sb="42" eb="44">
      <t>ゲンザイ</t>
    </rPh>
    <rPh sb="44" eb="46">
      <t>セイビ</t>
    </rPh>
    <rPh sb="46" eb="48">
      <t>トチュウ</t>
    </rPh>
    <rPh sb="52" eb="54">
      <t>キョウヨウ</t>
    </rPh>
    <rPh sb="54" eb="56">
      <t>カイシ</t>
    </rPh>
    <rPh sb="61" eb="63">
      <t>ネンスウ</t>
    </rPh>
    <rPh sb="64" eb="65">
      <t>アサ</t>
    </rPh>
    <rPh sb="71" eb="73">
      <t>ホウテイ</t>
    </rPh>
    <rPh sb="73" eb="75">
      <t>タイヨウ</t>
    </rPh>
    <rPh sb="75" eb="77">
      <t>ネンスウ</t>
    </rPh>
    <rPh sb="78" eb="79">
      <t>チカ</t>
    </rPh>
    <rPh sb="80" eb="82">
      <t>シサン</t>
    </rPh>
    <rPh sb="83" eb="84">
      <t>スク</t>
    </rPh>
    <rPh sb="90" eb="91">
      <t>カンガ</t>
    </rPh>
    <phoneticPr fontId="4"/>
  </si>
  <si>
    <t xml:space="preserve">　令和2年度より地方公営企業法を一部適用したため、令和元年度以前の数値は計上されていない。令和12年度の整備完了に向けて整備途中であり、今後も多額の事業費が必要になることから、厳しい経営が続く見込みである。
　今後も接続率の向上を図りながら、自主財源の確保に努める必要がある。
</t>
    <rPh sb="1" eb="3">
      <t>レイワ</t>
    </rPh>
    <rPh sb="4" eb="6">
      <t>ネンド</t>
    </rPh>
    <rPh sb="8" eb="10">
      <t>チホウ</t>
    </rPh>
    <rPh sb="10" eb="12">
      <t>コウエイ</t>
    </rPh>
    <rPh sb="12" eb="14">
      <t>キギョウ</t>
    </rPh>
    <rPh sb="14" eb="15">
      <t>ホウ</t>
    </rPh>
    <rPh sb="16" eb="18">
      <t>イチブ</t>
    </rPh>
    <rPh sb="18" eb="20">
      <t>テキヨウ</t>
    </rPh>
    <rPh sb="25" eb="27">
      <t>レイワ</t>
    </rPh>
    <rPh sb="27" eb="29">
      <t>ガンネン</t>
    </rPh>
    <rPh sb="29" eb="30">
      <t>ド</t>
    </rPh>
    <rPh sb="30" eb="32">
      <t>イゼン</t>
    </rPh>
    <rPh sb="33" eb="35">
      <t>スウチ</t>
    </rPh>
    <rPh sb="36" eb="38">
      <t>ケイジョウ</t>
    </rPh>
    <rPh sb="105" eb="107">
      <t>コンゴ</t>
    </rPh>
    <rPh sb="108" eb="110">
      <t>セツゾク</t>
    </rPh>
    <rPh sb="110" eb="111">
      <t>リツ</t>
    </rPh>
    <rPh sb="112" eb="114">
      <t>コウジョウ</t>
    </rPh>
    <rPh sb="115" eb="116">
      <t>ハカ</t>
    </rPh>
    <rPh sb="121" eb="123">
      <t>ジシュ</t>
    </rPh>
    <rPh sb="123" eb="125">
      <t>ザイゲン</t>
    </rPh>
    <rPh sb="126" eb="128">
      <t>カクホ</t>
    </rPh>
    <rPh sb="129" eb="130">
      <t>ツト</t>
    </rPh>
    <rPh sb="132" eb="134">
      <t>ヒツヨウ</t>
    </rPh>
    <phoneticPr fontId="4"/>
  </si>
  <si>
    <t>①経営収支比率について
　順調に使用料収入が増加しているため、類似団体平均値とほぼ同等の数値となっている。
②流動比率について
　現在下水道事業は整備途中であり、多額の企業債の借入を行っているため、企業債償還金が現金・未収金の残高と比べて非常に高い。そのため、類似団体平均値と比較すると、流動比率の値が低くなっている。
⑤経費回収率について
　経費回収率は100％を下回っているが、使用料収入は順調に増加している。そのため、類似団体平均値と比較すると経費回収率が高くなっていると考えられる。
⑥汚水処理原価について
　類似団体平均値と比較して、汚水処理原価は低い値なっている。それは、有収水量が順調に増加していることや流域下水道に接続していることで汚水処理費が抑えられていることが関連していると考えられる。
⑧水洗化率について
　類似団体平均値と同等の数値となっているが、全国平均に比べて低い値となっている。それは急速な整備の拡大により、処理区域内人口が接続人口と比較し顕著に増加しているためだと考えられる。</t>
    <rPh sb="1" eb="3">
      <t>ケイエイ</t>
    </rPh>
    <rPh sb="3" eb="5">
      <t>シュウシ</t>
    </rPh>
    <rPh sb="5" eb="7">
      <t>ヒリツ</t>
    </rPh>
    <rPh sb="13" eb="15">
      <t>ジュンチョウ</t>
    </rPh>
    <rPh sb="16" eb="19">
      <t>シヨウリョウ</t>
    </rPh>
    <rPh sb="19" eb="21">
      <t>シュウニュウ</t>
    </rPh>
    <rPh sb="22" eb="24">
      <t>ゾウカ</t>
    </rPh>
    <rPh sb="31" eb="33">
      <t>ルイジ</t>
    </rPh>
    <rPh sb="33" eb="35">
      <t>ダンタイ</t>
    </rPh>
    <rPh sb="35" eb="38">
      <t>ヘイキンチ</t>
    </rPh>
    <rPh sb="41" eb="43">
      <t>ドウトウ</t>
    </rPh>
    <rPh sb="44" eb="46">
      <t>スウチ</t>
    </rPh>
    <rPh sb="55" eb="57">
      <t>リュウドウ</t>
    </rPh>
    <rPh sb="57" eb="59">
      <t>ヒリツ</t>
    </rPh>
    <rPh sb="65" eb="67">
      <t>ゲンザイ</t>
    </rPh>
    <rPh sb="67" eb="70">
      <t>ゲスイドウ</t>
    </rPh>
    <rPh sb="70" eb="72">
      <t>ジギョウ</t>
    </rPh>
    <rPh sb="73" eb="75">
      <t>セイビ</t>
    </rPh>
    <rPh sb="75" eb="77">
      <t>トチュウ</t>
    </rPh>
    <rPh sb="81" eb="83">
      <t>タガク</t>
    </rPh>
    <rPh sb="84" eb="86">
      <t>キギョウ</t>
    </rPh>
    <rPh sb="86" eb="87">
      <t>サイ</t>
    </rPh>
    <rPh sb="88" eb="89">
      <t>カ</t>
    </rPh>
    <rPh sb="89" eb="90">
      <t>イ</t>
    </rPh>
    <rPh sb="91" eb="92">
      <t>オコナ</t>
    </rPh>
    <rPh sb="106" eb="108">
      <t>ゲンキン</t>
    </rPh>
    <rPh sb="109" eb="112">
      <t>ミシュウキン</t>
    </rPh>
    <rPh sb="113" eb="115">
      <t>ザンダカ</t>
    </rPh>
    <rPh sb="119" eb="121">
      <t>ヒジョウ</t>
    </rPh>
    <rPh sb="122" eb="123">
      <t>タカ</t>
    </rPh>
    <rPh sb="130" eb="132">
      <t>ルイジ</t>
    </rPh>
    <rPh sb="132" eb="134">
      <t>ダンタイ</t>
    </rPh>
    <rPh sb="134" eb="137">
      <t>ヘイキンチ</t>
    </rPh>
    <rPh sb="138" eb="140">
      <t>ヒカク</t>
    </rPh>
    <rPh sb="144" eb="146">
      <t>リュウドウ</t>
    </rPh>
    <rPh sb="146" eb="148">
      <t>ヒリツ</t>
    </rPh>
    <rPh sb="149" eb="150">
      <t>アタイ</t>
    </rPh>
    <rPh sb="151" eb="152">
      <t>ヒク</t>
    </rPh>
    <rPh sb="161" eb="163">
      <t>ケイヒ</t>
    </rPh>
    <rPh sb="163" eb="165">
      <t>カイシュウ</t>
    </rPh>
    <rPh sb="165" eb="166">
      <t>リツ</t>
    </rPh>
    <rPh sb="172" eb="176">
      <t>ケイヒカイシュウ</t>
    </rPh>
    <rPh sb="176" eb="177">
      <t>リツ</t>
    </rPh>
    <rPh sb="183" eb="185">
      <t>シタマワ</t>
    </rPh>
    <rPh sb="191" eb="194">
      <t>シヨウリョウ</t>
    </rPh>
    <rPh sb="194" eb="196">
      <t>シュウニュウ</t>
    </rPh>
    <rPh sb="197" eb="199">
      <t>ジュンチョウ</t>
    </rPh>
    <rPh sb="200" eb="202">
      <t>ゾウカ</t>
    </rPh>
    <rPh sb="212" eb="219">
      <t>ルイジダンタイヘイキンチ</t>
    </rPh>
    <rPh sb="220" eb="222">
      <t>ヒカク</t>
    </rPh>
    <rPh sb="225" eb="227">
      <t>ケイヒ</t>
    </rPh>
    <rPh sb="227" eb="229">
      <t>カイシュウ</t>
    </rPh>
    <rPh sb="229" eb="230">
      <t>リツ</t>
    </rPh>
    <rPh sb="231" eb="232">
      <t>タカ</t>
    </rPh>
    <rPh sb="239" eb="240">
      <t>カンガ</t>
    </rPh>
    <rPh sb="247" eb="249">
      <t>オスイ</t>
    </rPh>
    <rPh sb="249" eb="251">
      <t>ショリ</t>
    </rPh>
    <rPh sb="251" eb="253">
      <t>ゲンカ</t>
    </rPh>
    <rPh sb="259" eb="266">
      <t>ルイジダンタイヘイキンチ</t>
    </rPh>
    <rPh sb="267" eb="269">
      <t>ヒカク</t>
    </rPh>
    <rPh sb="272" eb="274">
      <t>オスイ</t>
    </rPh>
    <rPh sb="274" eb="276">
      <t>ショリ</t>
    </rPh>
    <rPh sb="276" eb="278">
      <t>ゲンカ</t>
    </rPh>
    <rPh sb="279" eb="280">
      <t>ヒク</t>
    </rPh>
    <rPh sb="281" eb="282">
      <t>アタイ</t>
    </rPh>
    <rPh sb="292" eb="294">
      <t>ユウシュウ</t>
    </rPh>
    <rPh sb="294" eb="296">
      <t>スイリョウ</t>
    </rPh>
    <rPh sb="297" eb="299">
      <t>ジュンチョウ</t>
    </rPh>
    <rPh sb="300" eb="302">
      <t>ゾウカ</t>
    </rPh>
    <rPh sb="309" eb="314">
      <t>リュウイキゲスイドウ</t>
    </rPh>
    <rPh sb="315" eb="317">
      <t>セツゾク</t>
    </rPh>
    <rPh sb="324" eb="326">
      <t>オスイ</t>
    </rPh>
    <rPh sb="326" eb="328">
      <t>ショリ</t>
    </rPh>
    <rPh sb="328" eb="329">
      <t>ヒ</t>
    </rPh>
    <rPh sb="330" eb="331">
      <t>オサ</t>
    </rPh>
    <rPh sb="340" eb="342">
      <t>カンレン</t>
    </rPh>
    <rPh sb="347" eb="348">
      <t>カンガ</t>
    </rPh>
    <rPh sb="355" eb="358">
      <t>スイセンカ</t>
    </rPh>
    <rPh sb="358" eb="359">
      <t>リツ</t>
    </rPh>
    <rPh sb="365" eb="372">
      <t>ルイジダンタイヘイキンチ</t>
    </rPh>
    <rPh sb="373" eb="375">
      <t>ドウトウ</t>
    </rPh>
    <rPh sb="376" eb="378">
      <t>スウチ</t>
    </rPh>
    <rPh sb="386" eb="388">
      <t>ゼンコク</t>
    </rPh>
    <rPh sb="388" eb="390">
      <t>ヘイキン</t>
    </rPh>
    <rPh sb="391" eb="392">
      <t>クラ</t>
    </rPh>
    <rPh sb="394" eb="395">
      <t>ヒク</t>
    </rPh>
    <rPh sb="396" eb="397">
      <t>アタイ</t>
    </rPh>
    <rPh sb="407" eb="409">
      <t>キュウソク</t>
    </rPh>
    <rPh sb="410" eb="412">
      <t>セイビ</t>
    </rPh>
    <rPh sb="413" eb="415">
      <t>カクダイ</t>
    </rPh>
    <rPh sb="419" eb="426">
      <t>ショリクイキナイジンコウ</t>
    </rPh>
    <rPh sb="427" eb="429">
      <t>セツゾク</t>
    </rPh>
    <rPh sb="429" eb="430">
      <t>ヒト</t>
    </rPh>
    <rPh sb="430" eb="431">
      <t>クチ</t>
    </rPh>
    <rPh sb="432" eb="434">
      <t>ヒカク</t>
    </rPh>
    <rPh sb="435" eb="437">
      <t>ケンチョ</t>
    </rPh>
    <rPh sb="438" eb="440">
      <t>ゾウカ</t>
    </rPh>
    <rPh sb="448" eb="44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</si>
</sst>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BDB-4FF7-AD24-64F67EF8837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formatCode="#,##0.00;&quot;△&quot;#,##0.00">
                  <c:v>0</c:v>
                </c:pt>
                <c:pt idx="4" formatCode="#,##0.00;&quot;△&quot;#,##0.00">
                  <c:v>0</c:v>
                </c:pt>
              </c:numCache>
            </c:numRef>
          </c:val>
          <c:smooth val="0"/>
          <c:extLst>
            <c:ext xmlns:c16="http://schemas.microsoft.com/office/drawing/2014/chart" uri="{C3380CC4-5D6E-409C-BE32-E72D297353CC}">
              <c16:uniqueId val="{00000001-CBDB-4FF7-AD24-64F67EF8837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D7-4DF7-A110-B16E2296D7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44.83</c:v>
                </c:pt>
                <c:pt idx="3">
                  <c:v>48</c:v>
                </c:pt>
                <c:pt idx="4">
                  <c:v>46.26</c:v>
                </c:pt>
              </c:numCache>
            </c:numRef>
          </c:val>
          <c:smooth val="0"/>
          <c:extLst>
            <c:ext xmlns:c16="http://schemas.microsoft.com/office/drawing/2014/chart" uri="{C3380CC4-5D6E-409C-BE32-E72D297353CC}">
              <c16:uniqueId val="{00000001-95D7-4DF7-A110-B16E2296D7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60.65</c:v>
                </c:pt>
                <c:pt idx="3">
                  <c:v>61.18</c:v>
                </c:pt>
                <c:pt idx="4">
                  <c:v>61.45</c:v>
                </c:pt>
              </c:numCache>
            </c:numRef>
          </c:val>
          <c:extLst>
            <c:ext xmlns:c16="http://schemas.microsoft.com/office/drawing/2014/chart" uri="{C3380CC4-5D6E-409C-BE32-E72D297353CC}">
              <c16:uniqueId val="{00000000-13C9-4840-8D50-1D2AFDC69D9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60.57</c:v>
                </c:pt>
                <c:pt idx="3">
                  <c:v>56.11</c:v>
                </c:pt>
                <c:pt idx="4">
                  <c:v>56.49</c:v>
                </c:pt>
              </c:numCache>
            </c:numRef>
          </c:val>
          <c:smooth val="0"/>
          <c:extLst>
            <c:ext xmlns:c16="http://schemas.microsoft.com/office/drawing/2014/chart" uri="{C3380CC4-5D6E-409C-BE32-E72D297353CC}">
              <c16:uniqueId val="{00000001-13C9-4840-8D50-1D2AFDC69D9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103.7</c:v>
                </c:pt>
                <c:pt idx="3">
                  <c:v>104.25</c:v>
                </c:pt>
                <c:pt idx="4">
                  <c:v>104.02</c:v>
                </c:pt>
              </c:numCache>
            </c:numRef>
          </c:val>
          <c:extLst>
            <c:ext xmlns:c16="http://schemas.microsoft.com/office/drawing/2014/chart" uri="{C3380CC4-5D6E-409C-BE32-E72D297353CC}">
              <c16:uniqueId val="{00000000-8396-4508-9C15-5D082C0876C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103.94</c:v>
                </c:pt>
                <c:pt idx="3">
                  <c:v>106.52</c:v>
                </c:pt>
                <c:pt idx="4">
                  <c:v>106.2</c:v>
                </c:pt>
              </c:numCache>
            </c:numRef>
          </c:val>
          <c:smooth val="0"/>
          <c:extLst>
            <c:ext xmlns:c16="http://schemas.microsoft.com/office/drawing/2014/chart" uri="{C3380CC4-5D6E-409C-BE32-E72D297353CC}">
              <c16:uniqueId val="{00000001-8396-4508-9C15-5D082C0876C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1.84</c:v>
                </c:pt>
                <c:pt idx="3">
                  <c:v>3.6</c:v>
                </c:pt>
                <c:pt idx="4">
                  <c:v>5.23</c:v>
                </c:pt>
              </c:numCache>
            </c:numRef>
          </c:val>
          <c:extLst>
            <c:ext xmlns:c16="http://schemas.microsoft.com/office/drawing/2014/chart" uri="{C3380CC4-5D6E-409C-BE32-E72D297353CC}">
              <c16:uniqueId val="{00000000-A06B-427C-A80A-1A4811E7324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7.48</c:v>
                </c:pt>
                <c:pt idx="3">
                  <c:v>9.7200000000000006</c:v>
                </c:pt>
                <c:pt idx="4">
                  <c:v>11.95</c:v>
                </c:pt>
              </c:numCache>
            </c:numRef>
          </c:val>
          <c:smooth val="0"/>
          <c:extLst>
            <c:ext xmlns:c16="http://schemas.microsoft.com/office/drawing/2014/chart" uri="{C3380CC4-5D6E-409C-BE32-E72D297353CC}">
              <c16:uniqueId val="{00000001-A06B-427C-A80A-1A4811E7324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D4C-4EEE-8B21-03A8E3BA46E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0.77</c:v>
                </c:pt>
              </c:numCache>
            </c:numRef>
          </c:val>
          <c:smooth val="0"/>
          <c:extLst>
            <c:ext xmlns:c16="http://schemas.microsoft.com/office/drawing/2014/chart" uri="{C3380CC4-5D6E-409C-BE32-E72D297353CC}">
              <c16:uniqueId val="{00000001-2D4C-4EEE-8B21-03A8E3BA46E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34B-45B2-B274-5631581E19A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43.16</c:v>
                </c:pt>
                <c:pt idx="3">
                  <c:v>52.51</c:v>
                </c:pt>
                <c:pt idx="4">
                  <c:v>21.34</c:v>
                </c:pt>
              </c:numCache>
            </c:numRef>
          </c:val>
          <c:smooth val="0"/>
          <c:extLst>
            <c:ext xmlns:c16="http://schemas.microsoft.com/office/drawing/2014/chart" uri="{C3380CC4-5D6E-409C-BE32-E72D297353CC}">
              <c16:uniqueId val="{00000001-634B-45B2-B274-5631581E19A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36.729999999999997</c:v>
                </c:pt>
                <c:pt idx="3">
                  <c:v>36.450000000000003</c:v>
                </c:pt>
                <c:pt idx="4">
                  <c:v>38.520000000000003</c:v>
                </c:pt>
              </c:numCache>
            </c:numRef>
          </c:val>
          <c:extLst>
            <c:ext xmlns:c16="http://schemas.microsoft.com/office/drawing/2014/chart" uri="{C3380CC4-5D6E-409C-BE32-E72D297353CC}">
              <c16:uniqueId val="{00000000-3D95-4324-B803-633A1E6E7E3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52.04</c:v>
                </c:pt>
                <c:pt idx="3">
                  <c:v>72.17</c:v>
                </c:pt>
                <c:pt idx="4">
                  <c:v>79.94</c:v>
                </c:pt>
              </c:numCache>
            </c:numRef>
          </c:val>
          <c:smooth val="0"/>
          <c:extLst>
            <c:ext xmlns:c16="http://schemas.microsoft.com/office/drawing/2014/chart" uri="{C3380CC4-5D6E-409C-BE32-E72D297353CC}">
              <c16:uniqueId val="{00000001-3D95-4324-B803-633A1E6E7E3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BC8-4819-8F35-080AEFEBA63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1575.64</c:v>
                </c:pt>
                <c:pt idx="3">
                  <c:v>914.32</c:v>
                </c:pt>
                <c:pt idx="4">
                  <c:v>940.79</c:v>
                </c:pt>
              </c:numCache>
            </c:numRef>
          </c:val>
          <c:smooth val="0"/>
          <c:extLst>
            <c:ext xmlns:c16="http://schemas.microsoft.com/office/drawing/2014/chart" uri="{C3380CC4-5D6E-409C-BE32-E72D297353CC}">
              <c16:uniqueId val="{00000001-7BC8-4819-8F35-080AEFEBA63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92.76</c:v>
                </c:pt>
                <c:pt idx="3">
                  <c:v>97.15</c:v>
                </c:pt>
                <c:pt idx="4">
                  <c:v>99.33</c:v>
                </c:pt>
              </c:numCache>
            </c:numRef>
          </c:val>
          <c:extLst>
            <c:ext xmlns:c16="http://schemas.microsoft.com/office/drawing/2014/chart" uri="{C3380CC4-5D6E-409C-BE32-E72D297353CC}">
              <c16:uniqueId val="{00000000-8AB0-442F-81E8-227102A7233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73.209999999999994</c:v>
                </c:pt>
                <c:pt idx="3">
                  <c:v>75.599999999999994</c:v>
                </c:pt>
                <c:pt idx="4">
                  <c:v>74.13</c:v>
                </c:pt>
              </c:numCache>
            </c:numRef>
          </c:val>
          <c:smooth val="0"/>
          <c:extLst>
            <c:ext xmlns:c16="http://schemas.microsoft.com/office/drawing/2014/chart" uri="{C3380CC4-5D6E-409C-BE32-E72D297353CC}">
              <c16:uniqueId val="{00000001-8AB0-442F-81E8-227102A7233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152.75</c:v>
                </c:pt>
                <c:pt idx="3">
                  <c:v>146.02000000000001</c:v>
                </c:pt>
                <c:pt idx="4">
                  <c:v>142.59</c:v>
                </c:pt>
              </c:numCache>
            </c:numRef>
          </c:val>
          <c:extLst>
            <c:ext xmlns:c16="http://schemas.microsoft.com/office/drawing/2014/chart" uri="{C3380CC4-5D6E-409C-BE32-E72D297353CC}">
              <c16:uniqueId val="{00000000-4320-4FAF-813B-F2B6E2DFEFA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229.52</c:v>
                </c:pt>
                <c:pt idx="3">
                  <c:v>211.98</c:v>
                </c:pt>
                <c:pt idx="4">
                  <c:v>221.86</c:v>
                </c:pt>
              </c:numCache>
            </c:numRef>
          </c:val>
          <c:smooth val="0"/>
          <c:extLst>
            <c:ext xmlns:c16="http://schemas.microsoft.com/office/drawing/2014/chart" uri="{C3380CC4-5D6E-409C-BE32-E72D297353CC}">
              <c16:uniqueId val="{00000001-4320-4FAF-813B-F2B6E2DFEFA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16" zoomScale="84" zoomScaleNormal="84"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和歌山県　岩出市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Cc3</v>
      </c>
      <c r="X8" s="65"/>
      <c r="Y8" s="65"/>
      <c r="Z8" s="65"/>
      <c r="AA8" s="65"/>
      <c r="AB8" s="65"/>
      <c r="AC8" s="65"/>
      <c r="AD8" s="66" t="str">
        <f>データ!$M$6</f>
        <v>非設置</v>
      </c>
      <c r="AE8" s="66"/>
      <c r="AF8" s="66"/>
      <c r="AG8" s="66"/>
      <c r="AH8" s="66"/>
      <c r="AI8" s="66"/>
      <c r="AJ8" s="66"/>
      <c r="AK8" s="3"/>
      <c r="AL8" s="46">
        <f>データ!S6</f>
        <v>54215</v>
      </c>
      <c r="AM8" s="46"/>
      <c r="AN8" s="46"/>
      <c r="AO8" s="46"/>
      <c r="AP8" s="46"/>
      <c r="AQ8" s="46"/>
      <c r="AR8" s="46"/>
      <c r="AS8" s="46"/>
      <c r="AT8" s="45">
        <f>データ!T6</f>
        <v>38.51</v>
      </c>
      <c r="AU8" s="45"/>
      <c r="AV8" s="45"/>
      <c r="AW8" s="45"/>
      <c r="AX8" s="45"/>
      <c r="AY8" s="45"/>
      <c r="AZ8" s="45"/>
      <c r="BA8" s="45"/>
      <c r="BB8" s="45">
        <f>データ!U6</f>
        <v>1407.82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46.18</v>
      </c>
      <c r="J10" s="45"/>
      <c r="K10" s="45"/>
      <c r="L10" s="45"/>
      <c r="M10" s="45"/>
      <c r="N10" s="45"/>
      <c r="O10" s="45"/>
      <c r="P10" s="45">
        <f>データ!P6</f>
        <v>55.28</v>
      </c>
      <c r="Q10" s="45"/>
      <c r="R10" s="45"/>
      <c r="S10" s="45"/>
      <c r="T10" s="45"/>
      <c r="U10" s="45"/>
      <c r="V10" s="45"/>
      <c r="W10" s="45">
        <f>データ!Q6</f>
        <v>97.32</v>
      </c>
      <c r="X10" s="45"/>
      <c r="Y10" s="45"/>
      <c r="Z10" s="45"/>
      <c r="AA10" s="45"/>
      <c r="AB10" s="45"/>
      <c r="AC10" s="45"/>
      <c r="AD10" s="46">
        <f>データ!R6</f>
        <v>2880</v>
      </c>
      <c r="AE10" s="46"/>
      <c r="AF10" s="46"/>
      <c r="AG10" s="46"/>
      <c r="AH10" s="46"/>
      <c r="AI10" s="46"/>
      <c r="AJ10" s="46"/>
      <c r="AK10" s="2"/>
      <c r="AL10" s="46">
        <f>データ!V6</f>
        <v>29913</v>
      </c>
      <c r="AM10" s="46"/>
      <c r="AN10" s="46"/>
      <c r="AO10" s="46"/>
      <c r="AP10" s="46"/>
      <c r="AQ10" s="46"/>
      <c r="AR10" s="46"/>
      <c r="AS10" s="46"/>
      <c r="AT10" s="45">
        <f>データ!W6</f>
        <v>7.47</v>
      </c>
      <c r="AU10" s="45"/>
      <c r="AV10" s="45"/>
      <c r="AW10" s="45"/>
      <c r="AX10" s="45"/>
      <c r="AY10" s="45"/>
      <c r="AZ10" s="45"/>
      <c r="BA10" s="45"/>
      <c r="BB10" s="45">
        <f>データ!X6</f>
        <v>4004.42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DEj5oCOlY7v+nH380mCJbEaJkx1ADH/YM64dAO12LvoPKMtW0Qw4W22AMxw8s1+2uZjn8Je+uuqAx5CL2y4dmg==" saltValue="oqBk5uiBe46L9gi5xew0M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302091</v>
      </c>
      <c r="D6" s="19">
        <f t="shared" si="3"/>
        <v>46</v>
      </c>
      <c r="E6" s="19">
        <f t="shared" si="3"/>
        <v>17</v>
      </c>
      <c r="F6" s="19">
        <f t="shared" si="3"/>
        <v>1</v>
      </c>
      <c r="G6" s="19">
        <f t="shared" si="3"/>
        <v>0</v>
      </c>
      <c r="H6" s="19" t="str">
        <f t="shared" si="3"/>
        <v>和歌山県　岩出市</v>
      </c>
      <c r="I6" s="19" t="str">
        <f t="shared" si="3"/>
        <v>法適用</v>
      </c>
      <c r="J6" s="19" t="str">
        <f t="shared" si="3"/>
        <v>下水道事業</v>
      </c>
      <c r="K6" s="19" t="str">
        <f t="shared" si="3"/>
        <v>公共下水道</v>
      </c>
      <c r="L6" s="19" t="str">
        <f t="shared" si="3"/>
        <v>Cc3</v>
      </c>
      <c r="M6" s="19" t="str">
        <f t="shared" si="3"/>
        <v>非設置</v>
      </c>
      <c r="N6" s="20" t="str">
        <f t="shared" si="3"/>
        <v>-</v>
      </c>
      <c r="O6" s="20">
        <f t="shared" si="3"/>
        <v>46.18</v>
      </c>
      <c r="P6" s="20">
        <f t="shared" si="3"/>
        <v>55.28</v>
      </c>
      <c r="Q6" s="20">
        <f t="shared" si="3"/>
        <v>97.32</v>
      </c>
      <c r="R6" s="20">
        <f t="shared" si="3"/>
        <v>2880</v>
      </c>
      <c r="S6" s="20">
        <f t="shared" si="3"/>
        <v>54215</v>
      </c>
      <c r="T6" s="20">
        <f t="shared" si="3"/>
        <v>38.51</v>
      </c>
      <c r="U6" s="20">
        <f t="shared" si="3"/>
        <v>1407.82</v>
      </c>
      <c r="V6" s="20">
        <f t="shared" si="3"/>
        <v>29913</v>
      </c>
      <c r="W6" s="20">
        <f t="shared" si="3"/>
        <v>7.47</v>
      </c>
      <c r="X6" s="20">
        <f t="shared" si="3"/>
        <v>4004.42</v>
      </c>
      <c r="Y6" s="21" t="str">
        <f>IF(Y7="",NA(),Y7)</f>
        <v>-</v>
      </c>
      <c r="Z6" s="21" t="str">
        <f t="shared" ref="Z6:AH6" si="4">IF(Z7="",NA(),Z7)</f>
        <v>-</v>
      </c>
      <c r="AA6" s="21">
        <f t="shared" si="4"/>
        <v>103.7</v>
      </c>
      <c r="AB6" s="21">
        <f t="shared" si="4"/>
        <v>104.25</v>
      </c>
      <c r="AC6" s="21">
        <f t="shared" si="4"/>
        <v>104.02</v>
      </c>
      <c r="AD6" s="21" t="str">
        <f t="shared" si="4"/>
        <v>-</v>
      </c>
      <c r="AE6" s="21" t="str">
        <f t="shared" si="4"/>
        <v>-</v>
      </c>
      <c r="AF6" s="21">
        <f t="shared" si="4"/>
        <v>103.94</v>
      </c>
      <c r="AG6" s="21">
        <f t="shared" si="4"/>
        <v>106.52</v>
      </c>
      <c r="AH6" s="21">
        <f t="shared" si="4"/>
        <v>106.2</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43.16</v>
      </c>
      <c r="AR6" s="21">
        <f t="shared" si="5"/>
        <v>52.51</v>
      </c>
      <c r="AS6" s="21">
        <f t="shared" si="5"/>
        <v>21.34</v>
      </c>
      <c r="AT6" s="20" t="str">
        <f>IF(AT7="","",IF(AT7="-","【-】","【"&amp;SUBSTITUTE(TEXT(AT7,"#,##0.00"),"-","△")&amp;"】"))</f>
        <v>【3.15】</v>
      </c>
      <c r="AU6" s="21" t="str">
        <f>IF(AU7="",NA(),AU7)</f>
        <v>-</v>
      </c>
      <c r="AV6" s="21" t="str">
        <f t="shared" ref="AV6:BD6" si="6">IF(AV7="",NA(),AV7)</f>
        <v>-</v>
      </c>
      <c r="AW6" s="21">
        <f t="shared" si="6"/>
        <v>36.729999999999997</v>
      </c>
      <c r="AX6" s="21">
        <f t="shared" si="6"/>
        <v>36.450000000000003</v>
      </c>
      <c r="AY6" s="21">
        <f t="shared" si="6"/>
        <v>38.520000000000003</v>
      </c>
      <c r="AZ6" s="21" t="str">
        <f t="shared" si="6"/>
        <v>-</v>
      </c>
      <c r="BA6" s="21" t="str">
        <f t="shared" si="6"/>
        <v>-</v>
      </c>
      <c r="BB6" s="21">
        <f t="shared" si="6"/>
        <v>52.04</v>
      </c>
      <c r="BC6" s="21">
        <f t="shared" si="6"/>
        <v>72.17</v>
      </c>
      <c r="BD6" s="21">
        <f t="shared" si="6"/>
        <v>79.94</v>
      </c>
      <c r="BE6" s="20" t="str">
        <f>IF(BE7="","",IF(BE7="-","【-】","【"&amp;SUBSTITUTE(TEXT(BE7,"#,##0.00"),"-","△")&amp;"】"))</f>
        <v>【73.44】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1575.64</v>
      </c>
      <c r="BN6" s="21">
        <f t="shared" si="7"/>
        <v>914.32</v>
      </c>
      <c r="BO6" s="21">
        <f t="shared" si="7"/>
        <v>940.79</v>
      </c>
      <c r="BP6" s="20" t="str">
        <f>IF(BP7="","",IF(BP7="-","【-】","【"&amp;SUBSTITUTE(TEXT(BP7,"#,##0.00"),"-","△")&amp;"】"))</f>
        <v>【652.82】</v>
      </c>
      <c r="BQ6" s="21" t="str">
        <f>IF(BQ7="",NA(),BQ7)</f>
        <v>-</v>
      </c>
      <c r="BR6" s="21" t="str">
        <f t="shared" ref="BR6:BZ6" si="8">IF(BR7="",NA(),BR7)</f>
        <v>-</v>
      </c>
      <c r="BS6" s="21">
        <f t="shared" si="8"/>
        <v>92.76</v>
      </c>
      <c r="BT6" s="21">
        <f t="shared" si="8"/>
        <v>97.15</v>
      </c>
      <c r="BU6" s="21">
        <f t="shared" si="8"/>
        <v>99.33</v>
      </c>
      <c r="BV6" s="21" t="str">
        <f t="shared" si="8"/>
        <v>-</v>
      </c>
      <c r="BW6" s="21" t="str">
        <f t="shared" si="8"/>
        <v>-</v>
      </c>
      <c r="BX6" s="21">
        <f t="shared" si="8"/>
        <v>73.209999999999994</v>
      </c>
      <c r="BY6" s="21">
        <f t="shared" si="8"/>
        <v>75.599999999999994</v>
      </c>
      <c r="BZ6" s="21">
        <f t="shared" si="8"/>
        <v>74.13</v>
      </c>
      <c r="CA6" s="20" t="str">
        <f>IF(CA7="","",IF(CA7="-","【-】","【"&amp;SUBSTITUTE(TEXT(CA7,"#,##0.00"),"-","△")&amp;"】"))</f>
        <v>【97.61】</v>
      </c>
      <c r="CB6" s="21" t="str">
        <f>IF(CB7="",NA(),CB7)</f>
        <v>-</v>
      </c>
      <c r="CC6" s="21" t="str">
        <f t="shared" ref="CC6:CK6" si="9">IF(CC7="",NA(),CC7)</f>
        <v>-</v>
      </c>
      <c r="CD6" s="21">
        <f t="shared" si="9"/>
        <v>152.75</v>
      </c>
      <c r="CE6" s="21">
        <f t="shared" si="9"/>
        <v>146.02000000000001</v>
      </c>
      <c r="CF6" s="21">
        <f t="shared" si="9"/>
        <v>142.59</v>
      </c>
      <c r="CG6" s="21" t="str">
        <f t="shared" si="9"/>
        <v>-</v>
      </c>
      <c r="CH6" s="21" t="str">
        <f t="shared" si="9"/>
        <v>-</v>
      </c>
      <c r="CI6" s="21">
        <f t="shared" si="9"/>
        <v>229.52</v>
      </c>
      <c r="CJ6" s="21">
        <f t="shared" si="9"/>
        <v>211.98</v>
      </c>
      <c r="CK6" s="21">
        <f t="shared" si="9"/>
        <v>221.86</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44.83</v>
      </c>
      <c r="CU6" s="21">
        <f t="shared" si="10"/>
        <v>48</v>
      </c>
      <c r="CV6" s="21">
        <f t="shared" si="10"/>
        <v>46.26</v>
      </c>
      <c r="CW6" s="20" t="str">
        <f>IF(CW7="","",IF(CW7="-","【-】","【"&amp;SUBSTITUTE(TEXT(CW7,"#,##0.00"),"-","△")&amp;"】"))</f>
        <v>【59.10】</v>
      </c>
      <c r="CX6" s="21" t="str">
        <f>IF(CX7="",NA(),CX7)</f>
        <v>-</v>
      </c>
      <c r="CY6" s="21" t="str">
        <f t="shared" ref="CY6:DG6" si="11">IF(CY7="",NA(),CY7)</f>
        <v>-</v>
      </c>
      <c r="CZ6" s="21">
        <f t="shared" si="11"/>
        <v>60.65</v>
      </c>
      <c r="DA6" s="21">
        <f t="shared" si="11"/>
        <v>61.18</v>
      </c>
      <c r="DB6" s="21">
        <f t="shared" si="11"/>
        <v>61.45</v>
      </c>
      <c r="DC6" s="21" t="str">
        <f t="shared" si="11"/>
        <v>-</v>
      </c>
      <c r="DD6" s="21" t="str">
        <f t="shared" si="11"/>
        <v>-</v>
      </c>
      <c r="DE6" s="21">
        <f t="shared" si="11"/>
        <v>60.57</v>
      </c>
      <c r="DF6" s="21">
        <f t="shared" si="11"/>
        <v>56.11</v>
      </c>
      <c r="DG6" s="21">
        <f t="shared" si="11"/>
        <v>56.49</v>
      </c>
      <c r="DH6" s="20" t="str">
        <f>IF(DH7="","",IF(DH7="-","【-】","【"&amp;SUBSTITUTE(TEXT(DH7,"#,##0.00"),"-","△")&amp;"】"))</f>
        <v>【95.82】</v>
      </c>
      <c r="DI6" s="21" t="str">
        <f>IF(DI7="",NA(),DI7)</f>
        <v>-</v>
      </c>
      <c r="DJ6" s="21" t="str">
        <f t="shared" ref="DJ6:DR6" si="12">IF(DJ7="",NA(),DJ7)</f>
        <v>-</v>
      </c>
      <c r="DK6" s="21">
        <f t="shared" si="12"/>
        <v>1.84</v>
      </c>
      <c r="DL6" s="21">
        <f t="shared" si="12"/>
        <v>3.6</v>
      </c>
      <c r="DM6" s="21">
        <f t="shared" si="12"/>
        <v>5.23</v>
      </c>
      <c r="DN6" s="21" t="str">
        <f t="shared" si="12"/>
        <v>-</v>
      </c>
      <c r="DO6" s="21" t="str">
        <f t="shared" si="12"/>
        <v>-</v>
      </c>
      <c r="DP6" s="21">
        <f t="shared" si="12"/>
        <v>7.48</v>
      </c>
      <c r="DQ6" s="21">
        <f t="shared" si="12"/>
        <v>9.7200000000000006</v>
      </c>
      <c r="DR6" s="21">
        <f t="shared" si="12"/>
        <v>11.95</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0.77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0.06</v>
      </c>
      <c r="EM6" s="20">
        <f t="shared" si="14"/>
        <v>0</v>
      </c>
      <c r="EN6" s="20">
        <f t="shared" si="14"/>
        <v>0</v>
      </c>
      <c r="EO6" s="20" t="str">
        <f>IF(EO7="","",IF(EO7="-","【-】","【"&amp;SUBSTITUTE(TEXT(EO7,"#,##0.00"),"-","△")&amp;"】"))</f>
        <v>【0.23】</v>
      </c>
    </row>
    <row r="7" spans="1:148" s="22" customFormat="1" x14ac:dyDescent="0.15">
      <c r="A7" s="14"/>
      <c r="B7" s="23">
        <v>2022</v>
      </c>
      <c r="C7" s="23">
        <v>302091</v>
      </c>
      <c r="D7" s="23">
        <v>46</v>
      </c>
      <c r="E7" s="23">
        <v>17</v>
      </c>
      <c r="F7" s="23">
        <v>1</v>
      </c>
      <c r="G7" s="23">
        <v>0</v>
      </c>
      <c r="H7" s="23" t="s">
        <v>96</v>
      </c>
      <c r="I7" s="23" t="s">
        <v>97</v>
      </c>
      <c r="J7" s="23" t="s">
        <v>98</v>
      </c>
      <c r="K7" s="23" t="s">
        <v>99</v>
      </c>
      <c r="L7" s="23" t="s">
        <v>100</v>
      </c>
      <c r="M7" s="23" t="s">
        <v>101</v>
      </c>
      <c r="N7" s="24" t="s">
        <v>102</v>
      </c>
      <c r="O7" s="24">
        <v>46.18</v>
      </c>
      <c r="P7" s="24">
        <v>55.28</v>
      </c>
      <c r="Q7" s="24">
        <v>97.32</v>
      </c>
      <c r="R7" s="24">
        <v>2880</v>
      </c>
      <c r="S7" s="24">
        <v>54215</v>
      </c>
      <c r="T7" s="24">
        <v>38.51</v>
      </c>
      <c r="U7" s="24">
        <v>1407.82</v>
      </c>
      <c r="V7" s="24">
        <v>29913</v>
      </c>
      <c r="W7" s="24">
        <v>7.47</v>
      </c>
      <c r="X7" s="24">
        <v>4004.42</v>
      </c>
      <c r="Y7" s="24" t="s">
        <v>102</v>
      </c>
      <c r="Z7" s="24" t="s">
        <v>102</v>
      </c>
      <c r="AA7" s="24">
        <v>103.7</v>
      </c>
      <c r="AB7" s="24">
        <v>104.25</v>
      </c>
      <c r="AC7" s="24">
        <v>104.02</v>
      </c>
      <c r="AD7" s="24" t="s">
        <v>102</v>
      </c>
      <c r="AE7" s="24" t="s">
        <v>102</v>
      </c>
      <c r="AF7" s="24">
        <v>103.94</v>
      </c>
      <c r="AG7" s="24">
        <v>106.52</v>
      </c>
      <c r="AH7" s="24">
        <v>106.2</v>
      </c>
      <c r="AI7" s="24">
        <v>106.11</v>
      </c>
      <c r="AJ7" s="24" t="s">
        <v>102</v>
      </c>
      <c r="AK7" s="24" t="s">
        <v>102</v>
      </c>
      <c r="AL7" s="24">
        <v>0</v>
      </c>
      <c r="AM7" s="24">
        <v>0</v>
      </c>
      <c r="AN7" s="24">
        <v>0</v>
      </c>
      <c r="AO7" s="24" t="s">
        <v>102</v>
      </c>
      <c r="AP7" s="24" t="s">
        <v>102</v>
      </c>
      <c r="AQ7" s="24">
        <v>43.16</v>
      </c>
      <c r="AR7" s="24">
        <v>52.51</v>
      </c>
      <c r="AS7" s="24">
        <v>21.34</v>
      </c>
      <c r="AT7" s="24">
        <v>3.15</v>
      </c>
      <c r="AU7" s="24" t="s">
        <v>102</v>
      </c>
      <c r="AV7" s="24" t="s">
        <v>102</v>
      </c>
      <c r="AW7" s="24">
        <v>36.729999999999997</v>
      </c>
      <c r="AX7" s="24">
        <v>36.450000000000003</v>
      </c>
      <c r="AY7" s="24">
        <v>38.520000000000003</v>
      </c>
      <c r="AZ7" s="24" t="s">
        <v>102</v>
      </c>
      <c r="BA7" s="24" t="s">
        <v>102</v>
      </c>
      <c r="BB7" s="24">
        <v>52.04</v>
      </c>
      <c r="BC7" s="24">
        <v>72.17</v>
      </c>
      <c r="BD7" s="24">
        <v>79.94</v>
      </c>
      <c r="BE7" s="24">
        <v>73.44</v>
      </c>
      <c r="BF7" s="24" t="s">
        <v>102</v>
      </c>
      <c r="BG7" s="24" t="s">
        <v>102</v>
      </c>
      <c r="BH7" s="24">
        <v>0</v>
      </c>
      <c r="BI7" s="24">
        <v>0</v>
      </c>
      <c r="BJ7" s="24">
        <v>0</v>
      </c>
      <c r="BK7" s="24" t="s">
        <v>102</v>
      </c>
      <c r="BL7" s="24" t="s">
        <v>102</v>
      </c>
      <c r="BM7" s="24">
        <v>1575.64</v>
      </c>
      <c r="BN7" s="24">
        <v>914.32</v>
      </c>
      <c r="BO7" s="24">
        <v>940.79</v>
      </c>
      <c r="BP7" s="24">
        <v>652.82000000000005</v>
      </c>
      <c r="BQ7" s="24" t="s">
        <v>102</v>
      </c>
      <c r="BR7" s="24" t="s">
        <v>102</v>
      </c>
      <c r="BS7" s="24">
        <v>92.76</v>
      </c>
      <c r="BT7" s="24">
        <v>97.15</v>
      </c>
      <c r="BU7" s="24">
        <v>99.33</v>
      </c>
      <c r="BV7" s="24" t="s">
        <v>102</v>
      </c>
      <c r="BW7" s="24" t="s">
        <v>102</v>
      </c>
      <c r="BX7" s="24">
        <v>73.209999999999994</v>
      </c>
      <c r="BY7" s="24">
        <v>75.599999999999994</v>
      </c>
      <c r="BZ7" s="24">
        <v>74.13</v>
      </c>
      <c r="CA7" s="24">
        <v>97.61</v>
      </c>
      <c r="CB7" s="24" t="s">
        <v>102</v>
      </c>
      <c r="CC7" s="24" t="s">
        <v>102</v>
      </c>
      <c r="CD7" s="24">
        <v>152.75</v>
      </c>
      <c r="CE7" s="24">
        <v>146.02000000000001</v>
      </c>
      <c r="CF7" s="24">
        <v>142.59</v>
      </c>
      <c r="CG7" s="24" t="s">
        <v>102</v>
      </c>
      <c r="CH7" s="24" t="s">
        <v>102</v>
      </c>
      <c r="CI7" s="24">
        <v>229.52</v>
      </c>
      <c r="CJ7" s="24">
        <v>211.98</v>
      </c>
      <c r="CK7" s="24">
        <v>221.86</v>
      </c>
      <c r="CL7" s="24">
        <v>138.29</v>
      </c>
      <c r="CM7" s="24" t="s">
        <v>102</v>
      </c>
      <c r="CN7" s="24" t="s">
        <v>102</v>
      </c>
      <c r="CO7" s="24" t="s">
        <v>102</v>
      </c>
      <c r="CP7" s="24" t="s">
        <v>102</v>
      </c>
      <c r="CQ7" s="24" t="s">
        <v>102</v>
      </c>
      <c r="CR7" s="24" t="s">
        <v>102</v>
      </c>
      <c r="CS7" s="24" t="s">
        <v>102</v>
      </c>
      <c r="CT7" s="24">
        <v>44.83</v>
      </c>
      <c r="CU7" s="24">
        <v>48</v>
      </c>
      <c r="CV7" s="24">
        <v>46.26</v>
      </c>
      <c r="CW7" s="24">
        <v>59.1</v>
      </c>
      <c r="CX7" s="24" t="s">
        <v>102</v>
      </c>
      <c r="CY7" s="24" t="s">
        <v>102</v>
      </c>
      <c r="CZ7" s="24">
        <v>60.65</v>
      </c>
      <c r="DA7" s="24">
        <v>61.18</v>
      </c>
      <c r="DB7" s="24">
        <v>61.45</v>
      </c>
      <c r="DC7" s="24" t="s">
        <v>102</v>
      </c>
      <c r="DD7" s="24" t="s">
        <v>102</v>
      </c>
      <c r="DE7" s="24">
        <v>60.57</v>
      </c>
      <c r="DF7" s="24">
        <v>56.11</v>
      </c>
      <c r="DG7" s="24">
        <v>56.49</v>
      </c>
      <c r="DH7" s="24">
        <v>95.82</v>
      </c>
      <c r="DI7" s="24" t="s">
        <v>102</v>
      </c>
      <c r="DJ7" s="24" t="s">
        <v>102</v>
      </c>
      <c r="DK7" s="24">
        <v>1.84</v>
      </c>
      <c r="DL7" s="24">
        <v>3.6</v>
      </c>
      <c r="DM7" s="24">
        <v>5.23</v>
      </c>
      <c r="DN7" s="24" t="s">
        <v>102</v>
      </c>
      <c r="DO7" s="24" t="s">
        <v>102</v>
      </c>
      <c r="DP7" s="24">
        <v>7.48</v>
      </c>
      <c r="DQ7" s="24">
        <v>9.7200000000000006</v>
      </c>
      <c r="DR7" s="24">
        <v>11.95</v>
      </c>
      <c r="DS7" s="24">
        <v>39.74</v>
      </c>
      <c r="DT7" s="24" t="s">
        <v>102</v>
      </c>
      <c r="DU7" s="24" t="s">
        <v>102</v>
      </c>
      <c r="DV7" s="24">
        <v>0</v>
      </c>
      <c r="DW7" s="24">
        <v>0</v>
      </c>
      <c r="DX7" s="24">
        <v>0</v>
      </c>
      <c r="DY7" s="24" t="s">
        <v>102</v>
      </c>
      <c r="DZ7" s="24" t="s">
        <v>102</v>
      </c>
      <c r="EA7" s="24">
        <v>0</v>
      </c>
      <c r="EB7" s="24">
        <v>0</v>
      </c>
      <c r="EC7" s="24">
        <v>0.77</v>
      </c>
      <c r="ED7" s="24">
        <v>7.62</v>
      </c>
      <c r="EE7" s="24" t="s">
        <v>102</v>
      </c>
      <c r="EF7" s="24" t="s">
        <v>102</v>
      </c>
      <c r="EG7" s="24">
        <v>0</v>
      </c>
      <c r="EH7" s="24">
        <v>0</v>
      </c>
      <c r="EI7" s="24">
        <v>0</v>
      </c>
      <c r="EJ7" s="24" t="s">
        <v>102</v>
      </c>
      <c r="EK7" s="24" t="s">
        <v>102</v>
      </c>
      <c r="EL7" s="24">
        <v>0.06</v>
      </c>
      <c r="EM7" s="24">
        <v>0</v>
      </c>
      <c r="EN7" s="24">
        <v>0</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2024-01-17T08:49:11Z</cp:lastPrinted>
  <dcterms:created xsi:type="dcterms:W3CDTF">2023-12-12T00:49:54Z</dcterms:created>
  <dcterms:modified xsi:type="dcterms:W3CDTF">2024-01-26T06:59:35Z</dcterms:modified>
  <cp:category/>
</cp:coreProperties>
</file>