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フォルダ再構成用\40　上下水道業務課\60　上水道係\40　飛渡\飛渡\R６年\統計関係\市町村課\0121公営企業に係る経営比較分析表（令和５年度決算）の分析等について\"/>
    </mc:Choice>
  </mc:AlternateContent>
  <xr:revisionPtr revIDLastSave="0" documentId="13_ncr:1_{D1E486F6-2496-4F77-89ED-020CFBC406F2}" xr6:coauthVersionLast="47" xr6:coauthVersionMax="47" xr10:uidLastSave="{00000000-0000-0000-0000-000000000000}"/>
  <workbookProtection workbookAlgorithmName="SHA-512" workbookHashValue="xTC/QPr5yim2cxgQzoZtNaIn4JQkRxR2Ps0EHawycZsE/BE1SoXLqy/qRbr5gCT5UzpttXWjcAfSy1Vg+/FNBA==" workbookSaltValue="pTlaIJVLqFMLGoS0Vl6yu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H85" i="4"/>
  <c r="G85" i="4"/>
  <c r="BB10" i="4"/>
  <c r="AT10" i="4"/>
  <c r="AL10" i="4"/>
  <c r="W10" i="4"/>
  <c r="AT8" i="4"/>
  <c r="AD8" i="4"/>
  <c r="W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<sst xmlns="http://schemas.openxmlformats.org/spreadsheetml/2006/main" count="228" uniqueCount="112">
  <si>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</si>
  <si>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</si>
  <si>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</si>
  <si>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</si>
  <si>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</si>
  <si>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</si>
  <si>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</si>
  <si>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</si>
  <si>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</si>
  <si>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</si>
  <si>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</si>
  <si>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</si>
  <si>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</si>
  <si>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</si>
  <si>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</si>
  <si>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</si>
  <si>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</si>
  <si>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</si>
  <si>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</si>
  <si>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</si>
  <si>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</si>
  <si>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</si>
  <si>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</si>
  <si>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</si>
  <si>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</si>
  <si>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</si>
  <si>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</si>
  <si>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</si>
  <si>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</si>
  <si>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</si>
  <si>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</si>
  <si>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</si>
  <si>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</si>
  <si>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</si>
  <si>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</si>
  <si>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</si>
  <si>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</si>
  <si>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</si>
  <si>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</si>
  <si>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</si>
  <si>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</si>
  <si>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</si>
  <si>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</si>
  <si>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</si>
  <si>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</si>
  <si>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</si>
  <si>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</si>
  <si>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</si>
  <si>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</si>
  <si>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</si>
  <si>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</si>
  <si>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</si>
  <si>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</si>
  <si>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</si>
  <si>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</si>
  <si>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</si>
  <si>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</si>
  <si>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</si>
  <si>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</si>
  <si>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</si>
  <si>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</si>
  <si>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</si>
  <si>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</si>
  <si>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</si>
  <si>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</si>
  <si>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</si>
  <si>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</si>
  <si>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</si>
  <si>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</si>
  <si>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</si>
  <si>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</si>
  <si>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</si>
  <si>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</si>
  <si>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</si>
  <si>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</si>
  <si>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</si>
  <si>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</si>
  <si>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</si>
  <si>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</si>
  <si>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</si>
  <si>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</si>
  <si>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</si>
  <si>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</si>
  <si>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</si>
  <si>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</si>
  <si>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</si>
  <si>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</si>
  <si>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</si>
  <si>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</si>
  <si>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</si>
  <si>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</si>
  <si>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</si>
  <si>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</si>
  <si>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</si>
  <si>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</si>
  <si>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</si>
  <si>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</si>
  <si>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</si>
  <si>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</si>
  <si>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</si>
  <si>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</si>
  <si>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</si>
  <si>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</si>
  <si>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</si>
  <si>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</si>
  <si>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</si>
  <si>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</si>
  <si>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</si>
  <si>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</si>
  <si>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人口減少や節水機器の普及などによる使用水量の減少とこれに伴う給水収益の減少、老朽化が進行する施設や管路の更新、耐震化などの課題に直面しています。
　これらに対処していくには、多大な事業費と期間を要することから、アセットマネジメント計画を基に施設の延命化、投資の平準化を図るとともに、収納率の向上により自主財源を確保し、健全な経営に努めます。</t>
    <rPh sb="1" eb="3">
      <t>ジンコウ</t>
    </rPh>
    <rPh sb="3" eb="5">
      <t>ゲンショウ</t>
    </rPh>
    <rPh sb="6" eb="8">
      <t>セッスイ</t>
    </rPh>
    <rPh sb="8" eb="10">
      <t>キキ</t>
    </rPh>
    <rPh sb="11" eb="13">
      <t>フキュウ</t>
    </rPh>
    <rPh sb="18" eb="20">
      <t>シヨウ</t>
    </rPh>
    <rPh sb="20" eb="22">
      <t>スイリョウ</t>
    </rPh>
    <rPh sb="23" eb="25">
      <t>ゲンショウ</t>
    </rPh>
    <rPh sb="29" eb="30">
      <t>トモナ</t>
    </rPh>
    <rPh sb="31" eb="33">
      <t>キュウスイ</t>
    </rPh>
    <rPh sb="33" eb="35">
      <t>シュウエキ</t>
    </rPh>
    <rPh sb="36" eb="38">
      <t>ゲンショウ</t>
    </rPh>
    <rPh sb="39" eb="42">
      <t>ロウキュウカ</t>
    </rPh>
    <rPh sb="43" eb="45">
      <t>シンコウ</t>
    </rPh>
    <rPh sb="47" eb="49">
      <t>シセツ</t>
    </rPh>
    <rPh sb="50" eb="52">
      <t>カンロ</t>
    </rPh>
    <rPh sb="53" eb="55">
      <t>コウシン</t>
    </rPh>
    <rPh sb="56" eb="59">
      <t>タイシンカ</t>
    </rPh>
    <rPh sb="62" eb="64">
      <t>カダイ</t>
    </rPh>
    <rPh sb="65" eb="67">
      <t>チョクメン</t>
    </rPh>
    <rPh sb="79" eb="81">
      <t>タイショ</t>
    </rPh>
    <rPh sb="88" eb="90">
      <t>タダイ</t>
    </rPh>
    <rPh sb="91" eb="93">
      <t>ジギョウ</t>
    </rPh>
    <rPh sb="93" eb="94">
      <t>ヒ</t>
    </rPh>
    <rPh sb="95" eb="97">
      <t>キカン</t>
    </rPh>
    <rPh sb="98" eb="99">
      <t>ヨウ</t>
    </rPh>
    <rPh sb="116" eb="118">
      <t>ケイカク</t>
    </rPh>
    <rPh sb="119" eb="120">
      <t>モト</t>
    </rPh>
    <rPh sb="121" eb="123">
      <t>シセツ</t>
    </rPh>
    <rPh sb="124" eb="126">
      <t>エンメイ</t>
    </rPh>
    <rPh sb="126" eb="127">
      <t>カ</t>
    </rPh>
    <rPh sb="128" eb="130">
      <t>トウシ</t>
    </rPh>
    <rPh sb="131" eb="134">
      <t>ヘイジュンカ</t>
    </rPh>
    <rPh sb="135" eb="136">
      <t>ハカ</t>
    </rPh>
    <rPh sb="142" eb="144">
      <t>シュウノウ</t>
    </rPh>
    <rPh sb="144" eb="145">
      <t>リツ</t>
    </rPh>
    <rPh sb="146" eb="148">
      <t>コウジョウ</t>
    </rPh>
    <rPh sb="151" eb="153">
      <t>ジシュ</t>
    </rPh>
    <rPh sb="153" eb="155">
      <t>ザイゲン</t>
    </rPh>
    <rPh sb="156" eb="158">
      <t>カクホ</t>
    </rPh>
    <rPh sb="160" eb="162">
      <t>ケンゼン</t>
    </rPh>
    <rPh sb="163" eb="165">
      <t>ケイエイ</t>
    </rPh>
    <rPh sb="166" eb="167">
      <t>ツト</t>
    </rPh>
    <phoneticPr fontId="4"/>
  </si>
  <si>
    <t>①有形固定資産減価償却率について
有形固定資産減価償却率は、増加傾向にあるが、類似団体平均値を下回っている。
②管路経年化率について
管路経年化率は、横ばいであり類似団体平均値を上回っている。
③管路更新率について
管路更新率は前年度に比べ増加しており、類似団体平均値を上回っている。これは更新工事の繰越や債務負担行為により、当該年度に更新した管路延長が増加したためである。</t>
    <rPh sb="1" eb="3">
      <t>ユウケイ</t>
    </rPh>
    <rPh sb="3" eb="5">
      <t>コテイ</t>
    </rPh>
    <rPh sb="5" eb="7">
      <t>シサン</t>
    </rPh>
    <rPh sb="7" eb="9">
      <t>ゲンカ</t>
    </rPh>
    <rPh sb="9" eb="11">
      <t>ショウキャク</t>
    </rPh>
    <rPh sb="11" eb="12">
      <t>リツ</t>
    </rPh>
    <rPh sb="17" eb="19">
      <t>ユウケイ</t>
    </rPh>
    <rPh sb="19" eb="21">
      <t>コテイ</t>
    </rPh>
    <rPh sb="21" eb="23">
      <t>シサン</t>
    </rPh>
    <rPh sb="23" eb="25">
      <t>ゲンカ</t>
    </rPh>
    <rPh sb="25" eb="27">
      <t>ショウキャク</t>
    </rPh>
    <rPh sb="27" eb="28">
      <t>リツ</t>
    </rPh>
    <rPh sb="30" eb="32">
      <t>ゾウカ</t>
    </rPh>
    <rPh sb="32" eb="34">
      <t>ケイコウ</t>
    </rPh>
    <rPh sb="39" eb="41">
      <t>ルイジ</t>
    </rPh>
    <rPh sb="41" eb="43">
      <t>ダンタイ</t>
    </rPh>
    <rPh sb="43" eb="46">
      <t>ヘイキンチ</t>
    </rPh>
    <rPh sb="47" eb="49">
      <t>シタマワ</t>
    </rPh>
    <rPh sb="56" eb="58">
      <t>カンロ</t>
    </rPh>
    <rPh sb="58" eb="61">
      <t>ケイネンカ</t>
    </rPh>
    <rPh sb="61" eb="62">
      <t>リツ</t>
    </rPh>
    <rPh sb="67" eb="69">
      <t>カンロ</t>
    </rPh>
    <rPh sb="69" eb="72">
      <t>ケイネンカ</t>
    </rPh>
    <rPh sb="72" eb="73">
      <t>リツ</t>
    </rPh>
    <rPh sb="75" eb="76">
      <t>ヨコ</t>
    </rPh>
    <rPh sb="81" eb="83">
      <t>ルイジ</t>
    </rPh>
    <rPh sb="83" eb="85">
      <t>ダンタイ</t>
    </rPh>
    <rPh sb="85" eb="88">
      <t>ヘイキンチ</t>
    </rPh>
    <rPh sb="89" eb="91">
      <t>ウワマワ</t>
    </rPh>
    <rPh sb="120" eb="122">
      <t>ゾウカ</t>
    </rPh>
    <rPh sb="135" eb="136">
      <t>ウエ</t>
    </rPh>
    <rPh sb="177" eb="179">
      <t>ゾウカ</t>
    </rPh>
    <phoneticPr fontId="4"/>
  </si>
  <si>
    <t xml:space="preserve">①経常収支比率について
経常収支比率は、100％以上であり、健全な経営を行えている。
③流動比率について
流動比率が前年度と比べて減少しているのは、現金預金の減少による流動資産の減少が主な要因である。
④企業債残高対給水収益比率について
企業債残高対給水収益比率は、新たに企業債の借入を行っていないため、年々減少している。
⑤料金回収率・⑥給水原価について
物価高騰対応として実施した水道基本料金４か月免除に係る費用が発生したことで給水原価が上昇し、料金回収率が100.24％となった。基本料金免除相当額は一般会計からの繰入金で補てんしている。この影響を除いた場合の給水原価は109.65円で、料金回収率は116.65％となり100％以上を維持している。
⑦施設利用率について
施設利用率は適切な施設規模であり、類似団体平均値を上回っている。
⑧有収率について
有収率が前年度に比べて減少しているのは、漏水の増加が主な要因である。漏水調査を行い早急に修繕をし、有収率向上に努めている。
</t>
    <rPh sb="1" eb="3">
      <t>ケイジョウ</t>
    </rPh>
    <rPh sb="3" eb="5">
      <t>シュウシ</t>
    </rPh>
    <rPh sb="5" eb="7">
      <t>ヒリツ</t>
    </rPh>
    <rPh sb="12" eb="14">
      <t>ケイジョウ</t>
    </rPh>
    <rPh sb="14" eb="16">
      <t>シュウシ</t>
    </rPh>
    <rPh sb="16" eb="18">
      <t>ヒリツ</t>
    </rPh>
    <rPh sb="24" eb="26">
      <t>イジョウ</t>
    </rPh>
    <rPh sb="30" eb="32">
      <t>ケンゼン</t>
    </rPh>
    <rPh sb="33" eb="35">
      <t>ケイエイ</t>
    </rPh>
    <rPh sb="36" eb="37">
      <t>オコナ</t>
    </rPh>
    <rPh sb="74" eb="76">
      <t>ゲンキン</t>
    </rPh>
    <rPh sb="76" eb="78">
      <t>ヨキン</t>
    </rPh>
    <rPh sb="79" eb="81">
      <t>ゲンショウ</t>
    </rPh>
    <rPh sb="86" eb="88">
      <t>シサン</t>
    </rPh>
    <rPh sb="89" eb="91">
      <t>ゲンショウ</t>
    </rPh>
    <rPh sb="102" eb="104">
      <t>キギョウ</t>
    </rPh>
    <rPh sb="104" eb="105">
      <t>サイ</t>
    </rPh>
    <rPh sb="105" eb="107">
      <t>ザンダカ</t>
    </rPh>
    <rPh sb="107" eb="108">
      <t>タイ</t>
    </rPh>
    <rPh sb="108" eb="110">
      <t>キュウスイ</t>
    </rPh>
    <rPh sb="110" eb="112">
      <t>シュウエキ</t>
    </rPh>
    <rPh sb="112" eb="114">
      <t>ヒリツ</t>
    </rPh>
    <rPh sb="119" eb="121">
      <t>キギョウ</t>
    </rPh>
    <rPh sb="121" eb="122">
      <t>サイ</t>
    </rPh>
    <rPh sb="122" eb="124">
      <t>ザンダカ</t>
    </rPh>
    <rPh sb="124" eb="125">
      <t>タイ</t>
    </rPh>
    <rPh sb="125" eb="127">
      <t>キュウスイ</t>
    </rPh>
    <rPh sb="127" eb="129">
      <t>シュウエキ</t>
    </rPh>
    <rPh sb="129" eb="131">
      <t>ヒリツ</t>
    </rPh>
    <rPh sb="133" eb="134">
      <t>アラ</t>
    </rPh>
    <rPh sb="136" eb="138">
      <t>キギョウ</t>
    </rPh>
    <rPh sb="138" eb="139">
      <t>サイ</t>
    </rPh>
    <rPh sb="140" eb="142">
      <t>カリイレ</t>
    </rPh>
    <rPh sb="143" eb="144">
      <t>オコナ</t>
    </rPh>
    <rPh sb="152" eb="154">
      <t>ネンネン</t>
    </rPh>
    <rPh sb="154" eb="156">
      <t>ゲンショウ</t>
    </rPh>
    <rPh sb="179" eb="183">
      <t>ブッカコウトウ</t>
    </rPh>
    <rPh sb="183" eb="185">
      <t>タイオウ</t>
    </rPh>
    <rPh sb="188" eb="190">
      <t>ジッシ</t>
    </rPh>
    <rPh sb="192" eb="194">
      <t>スイドウ</t>
    </rPh>
    <rPh sb="194" eb="196">
      <t>キホン</t>
    </rPh>
    <rPh sb="196" eb="198">
      <t>リョウキン</t>
    </rPh>
    <rPh sb="200" eb="201">
      <t>ゲツ</t>
    </rPh>
    <rPh sb="201" eb="203">
      <t>メンジョ</t>
    </rPh>
    <rPh sb="204" eb="205">
      <t>カカ</t>
    </rPh>
    <rPh sb="206" eb="208">
      <t>ヒヨウ</t>
    </rPh>
    <rPh sb="209" eb="211">
      <t>ハッセイ</t>
    </rPh>
    <rPh sb="216" eb="218">
      <t>キュウスイ</t>
    </rPh>
    <rPh sb="218" eb="220">
      <t>ゲンカ</t>
    </rPh>
    <rPh sb="221" eb="223">
      <t>ジョウショウ</t>
    </rPh>
    <rPh sb="225" eb="227">
      <t>リョウキン</t>
    </rPh>
    <rPh sb="227" eb="229">
      <t>カイシュウ</t>
    </rPh>
    <rPh sb="229" eb="230">
      <t>リツ</t>
    </rPh>
    <rPh sb="243" eb="245">
      <t>キホン</t>
    </rPh>
    <rPh sb="245" eb="247">
      <t>リョウキン</t>
    </rPh>
    <rPh sb="247" eb="249">
      <t>メンジョ</t>
    </rPh>
    <rPh sb="249" eb="251">
      <t>ソウトウ</t>
    </rPh>
    <rPh sb="251" eb="252">
      <t>ガク</t>
    </rPh>
    <rPh sb="253" eb="255">
      <t>イッパン</t>
    </rPh>
    <rPh sb="255" eb="257">
      <t>カイケイ</t>
    </rPh>
    <rPh sb="260" eb="262">
      <t>クリイレ</t>
    </rPh>
    <rPh sb="262" eb="263">
      <t>キン</t>
    </rPh>
    <rPh sb="264" eb="265">
      <t>ホ</t>
    </rPh>
    <rPh sb="274" eb="276">
      <t>エイキョウ</t>
    </rPh>
    <rPh sb="277" eb="278">
      <t>ノゾ</t>
    </rPh>
    <rPh sb="280" eb="282">
      <t>バアイ</t>
    </rPh>
    <rPh sb="283" eb="285">
      <t>キュウスイ</t>
    </rPh>
    <rPh sb="285" eb="287">
      <t>ゲンカ</t>
    </rPh>
    <rPh sb="294" eb="295">
      <t>エン</t>
    </rPh>
    <rPh sb="297" eb="299">
      <t>リョウキン</t>
    </rPh>
    <rPh sb="299" eb="301">
      <t>カイシュウ</t>
    </rPh>
    <rPh sb="301" eb="302">
      <t>リツ</t>
    </rPh>
    <rPh sb="317" eb="319">
      <t>イジョウ</t>
    </rPh>
    <rPh sb="320" eb="322">
      <t>イジ</t>
    </rPh>
    <rPh sb="329" eb="331">
      <t>シセツ</t>
    </rPh>
    <rPh sb="331" eb="333">
      <t>リヨウ</t>
    </rPh>
    <rPh sb="333" eb="334">
      <t>リツ</t>
    </rPh>
    <rPh sb="339" eb="341">
      <t>シセツ</t>
    </rPh>
    <rPh sb="341" eb="343">
      <t>リヨウ</t>
    </rPh>
    <rPh sb="343" eb="344">
      <t>リツ</t>
    </rPh>
    <rPh sb="345" eb="347">
      <t>テキセツ</t>
    </rPh>
    <rPh sb="348" eb="350">
      <t>シセツ</t>
    </rPh>
    <rPh sb="350" eb="352">
      <t>キボ</t>
    </rPh>
    <rPh sb="356" eb="358">
      <t>ルイジ</t>
    </rPh>
    <rPh sb="358" eb="360">
      <t>ダンタイ</t>
    </rPh>
    <rPh sb="360" eb="363">
      <t>ヘイキンチ</t>
    </rPh>
    <rPh sb="364" eb="366">
      <t>ウワマワ</t>
    </rPh>
    <rPh sb="373" eb="376">
      <t>ユウシュウリツ</t>
    </rPh>
    <rPh sb="381" eb="384">
      <t>ユウシュウリツ</t>
    </rPh>
    <rPh sb="385" eb="388">
      <t>ゼンネンド</t>
    </rPh>
    <rPh sb="389" eb="390">
      <t>クラ</t>
    </rPh>
    <rPh sb="392" eb="394">
      <t>ゲンショウ</t>
    </rPh>
    <rPh sb="401" eb="403">
      <t>ロウスイ</t>
    </rPh>
    <rPh sb="404" eb="406">
      <t>ゾウカ</t>
    </rPh>
    <rPh sb="407" eb="408">
      <t>オモ</t>
    </rPh>
    <rPh sb="409" eb="411">
      <t>ヨウイン</t>
    </rPh>
    <rPh sb="415" eb="417">
      <t>ロウスイ</t>
    </rPh>
    <rPh sb="417" eb="419">
      <t>チョウサ</t>
    </rPh>
    <rPh sb="420" eb="421">
      <t>オコナ</t>
    </rPh>
    <rPh sb="422" eb="424">
      <t>ソウキュウ</t>
    </rPh>
    <rPh sb="425" eb="427">
      <t>シュウゼン</t>
    </rPh>
    <rPh sb="430" eb="433">
      <t>ユウシュウリツ</t>
    </rPh>
    <rPh sb="433" eb="435">
      <t>コウジョウ</t>
    </rPh>
    <rPh sb="436" eb="4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</si>
</sst>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0.88</c:v>
                </c:pt>
                <c:pt idx="1">
                  <c:v>0.56000000000000005</c:v>
                </c:pt>
                <c:pt idx="2">
                  <c:v>1.32</c:v>
                </c:pt>
                <c:pt idx="3">
                  <c:v>1.21</c:v>
                </c:pt>
                <c:pt idx="4">
                  <c:v>2.15</c:v>
                </c:pt>
              </c:numCache>
            </c:numRef>
          </c:val>
          <c:extLst>
            <c:ext xmlns:c16="http://schemas.microsoft.com/office/drawing/2014/chart" uri="{C3380CC4-5D6E-409C-BE32-E72D297353CC}">
              <c16:uniqueId val="{00000000-D0EF-40D4-9726-71641240D9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0EF-40D4-9726-71641240D9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119.9</c:v>
                </c:pt>
                <c:pt idx="1">
                  <c:v>122.2</c:v>
                </c:pt>
                <c:pt idx="2">
                  <c:v>126.32</c:v>
                </c:pt>
                <c:pt idx="3">
                  <c:v>118.28</c:v>
                </c:pt>
                <c:pt idx="4">
                  <c:v>114.19</c:v>
                </c:pt>
              </c:numCache>
            </c:numRef>
          </c:val>
          <c:extLst>
            <c:ext xmlns:c16="http://schemas.microsoft.com/office/drawing/2014/chart" uri="{C3380CC4-5D6E-409C-BE32-E72D297353CC}">
              <c16:uniqueId val="{00000000-02D9-4534-8DE0-B9454FBD62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2D9-4534-8DE0-B9454FBD62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47.28</c:v>
                </c:pt>
                <c:pt idx="1">
                  <c:v>47.63</c:v>
                </c:pt>
                <c:pt idx="2">
                  <c:v>48.42</c:v>
                </c:pt>
                <c:pt idx="3">
                  <c:v>48.36</c:v>
                </c:pt>
                <c:pt idx="4">
                  <c:v>48.59</c:v>
                </c:pt>
              </c:numCache>
            </c:numRef>
          </c:val>
          <c:extLst>
            <c:ext xmlns:c16="http://schemas.microsoft.com/office/drawing/2014/chart" uri="{C3380CC4-5D6E-409C-BE32-E72D297353CC}">
              <c16:uniqueId val="{00000000-C2D7-470D-90A8-FC3A113533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2D7-470D-90A8-FC3A113533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25.79</c:v>
                </c:pt>
                <c:pt idx="1">
                  <c:v>25.91</c:v>
                </c:pt>
                <c:pt idx="2">
                  <c:v>26.19</c:v>
                </c:pt>
                <c:pt idx="3">
                  <c:v>25.14</c:v>
                </c:pt>
                <c:pt idx="4">
                  <c:v>24.35</c:v>
                </c:pt>
              </c:numCache>
            </c:numRef>
          </c:val>
          <c:extLst>
            <c:ext xmlns:c16="http://schemas.microsoft.com/office/drawing/2014/chart" uri="{C3380CC4-5D6E-409C-BE32-E72D297353CC}">
              <c16:uniqueId val="{00000000-C534-4404-A2A8-E6C82B9EBB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534-4404-A2A8-E6C82B9EBB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6-41EF-8837-FFA4FDCFC4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1C46-41EF-8837-FFA4FDCFC4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1332.15</c:v>
                </c:pt>
                <c:pt idx="1">
                  <c:v>1268.69</c:v>
                </c:pt>
                <c:pt idx="2">
                  <c:v>1775.96</c:v>
                </c:pt>
                <c:pt idx="3">
                  <c:v>1458.58</c:v>
                </c:pt>
                <c:pt idx="4">
                  <c:v>1225.97</c:v>
                </c:pt>
              </c:numCache>
            </c:numRef>
          </c:val>
          <c:extLst>
            <c:ext xmlns:c16="http://schemas.microsoft.com/office/drawing/2014/chart" uri="{C3380CC4-5D6E-409C-BE32-E72D297353CC}">
              <c16:uniqueId val="{00000000-119F-4789-9D94-955F06522F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19F-4789-9D94-955F06522F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39.35</c:v>
                </c:pt>
                <c:pt idx="1">
                  <c:v>37.29</c:v>
                </c:pt>
                <c:pt idx="2">
                  <c:v>21.56</c:v>
                </c:pt>
                <c:pt idx="3">
                  <c:v>14.19</c:v>
                </c:pt>
                <c:pt idx="4">
                  <c:v>7.77</c:v>
                </c:pt>
              </c:numCache>
            </c:numRef>
          </c:val>
          <c:extLst>
            <c:ext xmlns:c16="http://schemas.microsoft.com/office/drawing/2014/chart" uri="{C3380CC4-5D6E-409C-BE32-E72D297353CC}">
              <c16:uniqueId val="{00000000-E99B-4135-AE90-B062759B9B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E99B-4135-AE90-B062759B9B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124.82</c:v>
                </c:pt>
                <c:pt idx="1">
                  <c:v>100.51</c:v>
                </c:pt>
                <c:pt idx="2">
                  <c:v>134.11000000000001</c:v>
                </c:pt>
                <c:pt idx="3">
                  <c:v>98.92</c:v>
                </c:pt>
                <c:pt idx="4">
                  <c:v>100.24</c:v>
                </c:pt>
              </c:numCache>
            </c:numRef>
          </c:val>
          <c:extLst>
            <c:ext xmlns:c16="http://schemas.microsoft.com/office/drawing/2014/chart" uri="{C3380CC4-5D6E-409C-BE32-E72D297353CC}">
              <c16:uniqueId val="{00000000-70BD-42AD-BC52-C4D8E9CDA0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0BD-42AD-BC52-C4D8E9CDA0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101.76</c:v>
                </c:pt>
                <c:pt idx="1">
                  <c:v>101.81</c:v>
                </c:pt>
                <c:pt idx="2">
                  <c:v>94.77</c:v>
                </c:pt>
                <c:pt idx="3">
                  <c:v>128.59</c:v>
                </c:pt>
                <c:pt idx="4">
                  <c:v>127.6</c:v>
                </c:pt>
              </c:numCache>
            </c:numRef>
          </c:val>
          <c:extLst>
            <c:ext xmlns:c16="http://schemas.microsoft.com/office/drawing/2014/chart" uri="{C3380CC4-5D6E-409C-BE32-E72D297353CC}">
              <c16:uniqueId val="{00000000-7FDC-49DA-AFDF-1FF820B71E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FDC-49DA-AFDF-1FF820B71E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69.97</c:v>
                </c:pt>
                <c:pt idx="1">
                  <c:v>71.47</c:v>
                </c:pt>
                <c:pt idx="2">
                  <c:v>71.040000000000006</c:v>
                </c:pt>
                <c:pt idx="3">
                  <c:v>70.98</c:v>
                </c:pt>
                <c:pt idx="4">
                  <c:v>71.400000000000006</c:v>
                </c:pt>
              </c:numCache>
            </c:numRef>
          </c:val>
          <c:extLst>
            <c:ext xmlns:c16="http://schemas.microsoft.com/office/drawing/2014/chart" uri="{C3380CC4-5D6E-409C-BE32-E72D297353CC}">
              <c16:uniqueId val="{00000000-15F3-44CB-B366-C38E90648A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15F3-44CB-B366-C38E90648A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87.17</c:v>
                </c:pt>
                <c:pt idx="1">
                  <c:v>87.79</c:v>
                </c:pt>
                <c:pt idx="2">
                  <c:v>87.72</c:v>
                </c:pt>
                <c:pt idx="3">
                  <c:v>87.44</c:v>
                </c:pt>
                <c:pt idx="4">
                  <c:v>85.2</c:v>
                </c:pt>
              </c:numCache>
            </c:numRef>
          </c:val>
          <c:extLst>
            <c:ext xmlns:c16="http://schemas.microsoft.com/office/drawing/2014/chart" uri="{C3380CC4-5D6E-409C-BE32-E72D297353CC}">
              <c16:uniqueId val="{00000000-826D-47F9-A1DA-8D07614775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26D-47F9-A1DA-8D07614775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和歌山県　岩出市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54059</v>
      </c>
      <c r="AM8" s="44"/>
      <c r="AN8" s="44"/>
      <c r="AO8" s="44"/>
      <c r="AP8" s="44"/>
      <c r="AQ8" s="44"/>
      <c r="AR8" s="44"/>
      <c r="AS8" s="44"/>
      <c r="AT8" s="45">
        <f>データ!$S$6</f>
        <v>38.51</v>
      </c>
      <c r="AU8" s="46"/>
      <c r="AV8" s="46"/>
      <c r="AW8" s="46"/>
      <c r="AX8" s="46"/>
      <c r="AY8" s="46"/>
      <c r="AZ8" s="46"/>
      <c r="BA8" s="46"/>
      <c r="BB8" s="47">
        <f>データ!$T$6</f>
        <v>1403.77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98.35</v>
      </c>
      <c r="J10" s="46"/>
      <c r="K10" s="46"/>
      <c r="L10" s="46"/>
      <c r="M10" s="46"/>
      <c r="N10" s="46"/>
      <c r="O10" s="80"/>
      <c r="P10" s="47">
        <f>データ!$P$6</f>
        <v>99.8</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53786</v>
      </c>
      <c r="AM10" s="44"/>
      <c r="AN10" s="44"/>
      <c r="AO10" s="44"/>
      <c r="AP10" s="44"/>
      <c r="AQ10" s="44"/>
      <c r="AR10" s="44"/>
      <c r="AS10" s="44"/>
      <c r="AT10" s="45">
        <f>データ!$V$6</f>
        <v>25</v>
      </c>
      <c r="AU10" s="46"/>
      <c r="AV10" s="46"/>
      <c r="AW10" s="46"/>
      <c r="AX10" s="46"/>
      <c r="AY10" s="46"/>
      <c r="AZ10" s="46"/>
      <c r="BA10" s="46"/>
      <c r="BB10" s="47">
        <f>データ!$W$6</f>
        <v>2151.44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UmxoT61IHFVaxZ9LutHS6FSwcHIB8wLKadKrxsxWGtA0LLt9Yp3wXXGvWt0cER+QjmbThadA0k1Hpf21ExTfA==" saltValue="2ByShlzORKhzvN8QLKSi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302091</v>
      </c>
      <c r="D6" s="20">
        <f t="shared" si="3"/>
        <v>46</v>
      </c>
      <c r="E6" s="20">
        <f t="shared" si="3"/>
        <v>1</v>
      </c>
      <c r="F6" s="20">
        <f t="shared" si="3"/>
        <v>0</v>
      </c>
      <c r="G6" s="20">
        <f t="shared" si="3"/>
        <v>1</v>
      </c>
      <c r="H6" s="20" t="str">
        <f t="shared" si="3"/>
        <v>和歌山県　岩出市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98.35</v>
      </c>
      <c r="P6" s="21">
        <f t="shared" si="3"/>
        <v>99.8</v>
      </c>
      <c r="Q6" s="21">
        <f t="shared" si="3"/>
        <v>2420</v>
      </c>
      <c r="R6" s="21">
        <f t="shared" si="3"/>
        <v>54059</v>
      </c>
      <c r="S6" s="21">
        <f t="shared" si="3"/>
        <v>38.51</v>
      </c>
      <c r="T6" s="21">
        <f t="shared" si="3"/>
        <v>1403.77</v>
      </c>
      <c r="U6" s="21">
        <f t="shared" si="3"/>
        <v>53786</v>
      </c>
      <c r="V6" s="21">
        <f t="shared" si="3"/>
        <v>25</v>
      </c>
      <c r="W6" s="21">
        <f t="shared" si="3"/>
        <v>2151.44</v>
      </c>
      <c r="X6" s="22">
        <f>IF(X7="",NA(),X7)</f>
        <v>119.9</v>
      </c>
      <c r="Y6" s="22">
        <f t="shared" ref="Y6:AG6" si="4">IF(Y7="",NA(),Y7)</f>
        <v>122.2</v>
      </c>
      <c r="Z6" s="22">
        <f t="shared" si="4"/>
        <v>126.32</v>
      </c>
      <c r="AA6" s="22">
        <f t="shared" si="4"/>
        <v>118.28</v>
      </c>
      <c r="AB6" s="22">
        <f t="shared" si="4"/>
        <v>114.19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1332.15</v>
      </c>
      <c r="AU6" s="22">
        <f t="shared" ref="AU6:BC6" si="6">IF(AU7="",NA(),AU7)</f>
        <v>1268.69</v>
      </c>
      <c r="AV6" s="22">
        <f t="shared" si="6"/>
        <v>1775.96</v>
      </c>
      <c r="AW6" s="22">
        <f t="shared" si="6"/>
        <v>1458.58</v>
      </c>
      <c r="AX6" s="22">
        <f t="shared" si="6"/>
        <v>1225.97</v>
      </c>
      <c r="AY6" s="22">
        <f t="shared" si="6"/>
        <v>360.86</v>
      </c>
      <c r="AZ6" s="22">
        <f t="shared" si="6"/>
        <v>350.79</v>
      </c>
      <c r="BA6" s="22">
        <f t="shared" si="6"/>
        <v>354.57</v>
      </c>
      <c r="BB6" s="22">
        <f t="shared" si="6"/>
        <v>357.74</v>
      </c>
      <c r="BC6" s="22">
        <f t="shared" si="6"/>
        <v>344.88</v>
      </c>
      <c r="BD6" s="21" t="str">
        <f>IF(BD7="","",IF(BD7="-","【-】","【"&amp;SUBSTITUTE(TEXT(BD7,"#,##0.00"),"-","△")&amp;"】"))</f>
        <v>【243.36】</v>
      </c>
      <c r="BE6" s="22">
        <f>IF(BE7="",NA(),BE7)</f>
        <v>39.35</v>
      </c>
      <c r="BF6" s="22">
        <f t="shared" ref="BF6:BN6" si="7">IF(BF7="",NA(),BF7)</f>
        <v>37.29</v>
      </c>
      <c r="BG6" s="22">
        <f t="shared" si="7"/>
        <v>21.56</v>
      </c>
      <c r="BH6" s="22">
        <f t="shared" si="7"/>
        <v>14.19</v>
      </c>
      <c r="BI6" s="22">
        <f t="shared" si="7"/>
        <v>7.77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124.82</v>
      </c>
      <c r="BQ6" s="22">
        <f t="shared" ref="BQ6:BY6" si="8">IF(BQ7="",NA(),BQ7)</f>
        <v>100.51</v>
      </c>
      <c r="BR6" s="22">
        <f t="shared" si="8"/>
        <v>134.11000000000001</v>
      </c>
      <c r="BS6" s="22">
        <f t="shared" si="8"/>
        <v>98.92</v>
      </c>
      <c r="BT6" s="22">
        <f t="shared" si="8"/>
        <v>100.24</v>
      </c>
      <c r="BU6" s="22">
        <f t="shared" si="8"/>
        <v>103.32</v>
      </c>
      <c r="BV6" s="22">
        <f t="shared" si="8"/>
        <v>100.85</v>
      </c>
      <c r="BW6" s="22">
        <f t="shared" si="8"/>
        <v>103.79</v>
      </c>
      <c r="BX6" s="22">
        <f t="shared" si="8"/>
        <v>98.3</v>
      </c>
      <c r="BY6" s="22">
        <f t="shared" si="8"/>
        <v>98.89</v>
      </c>
      <c r="BZ6" s="21" t="str">
        <f>IF(BZ7="","",IF(BZ7="-","【-】","【"&amp;SUBSTITUTE(TEXT(BZ7,"#,##0.00"),"-","△")&amp;"】"))</f>
        <v>【97.82】</v>
      </c>
      <c r="CA6" s="22">
        <f>IF(CA7="",NA(),CA7)</f>
        <v>101.76</v>
      </c>
      <c r="CB6" s="22">
        <f t="shared" ref="CB6:CJ6" si="9">IF(CB7="",NA(),CB7)</f>
        <v>101.81</v>
      </c>
      <c r="CC6" s="22">
        <f t="shared" si="9"/>
        <v>94.77</v>
      </c>
      <c r="CD6" s="22">
        <f t="shared" si="9"/>
        <v>128.59</v>
      </c>
      <c r="CE6" s="22">
        <f t="shared" si="9"/>
        <v>127.6</v>
      </c>
      <c r="CF6" s="22">
        <f t="shared" si="9"/>
        <v>168.56</v>
      </c>
      <c r="CG6" s="22">
        <f t="shared" si="9"/>
        <v>167.1</v>
      </c>
      <c r="CH6" s="22">
        <f t="shared" si="9"/>
        <v>167.86</v>
      </c>
      <c r="CI6" s="22">
        <f t="shared" si="9"/>
        <v>173.68</v>
      </c>
      <c r="CJ6" s="22">
        <f t="shared" si="9"/>
        <v>174.52</v>
      </c>
      <c r="CK6" s="21" t="str">
        <f>IF(CK7="","",IF(CK7="-","【-】","【"&amp;SUBSTITUTE(TEXT(CK7,"#,##0.00"),"-","△")&amp;"】"))</f>
        <v>【177.56】</v>
      </c>
      <c r="CL6" s="22">
        <f>IF(CL7="",NA(),CL7)</f>
        <v>69.97</v>
      </c>
      <c r="CM6" s="22">
        <f t="shared" ref="CM6:CU6" si="10">IF(CM7="",NA(),CM7)</f>
        <v>71.47</v>
      </c>
      <c r="CN6" s="22">
        <f t="shared" si="10"/>
        <v>71.040000000000006</v>
      </c>
      <c r="CO6" s="22">
        <f t="shared" si="10"/>
        <v>70.98</v>
      </c>
      <c r="CP6" s="22">
        <f t="shared" si="10"/>
        <v>71.400000000000006</v>
      </c>
      <c r="CQ6" s="22">
        <f t="shared" si="10"/>
        <v>59.51</v>
      </c>
      <c r="CR6" s="22">
        <f t="shared" si="10"/>
        <v>59.91</v>
      </c>
      <c r="CS6" s="22">
        <f t="shared" si="10"/>
        <v>59.4</v>
      </c>
      <c r="CT6" s="22">
        <f t="shared" si="10"/>
        <v>59.24</v>
      </c>
      <c r="CU6" s="22">
        <f t="shared" si="10"/>
        <v>58.77</v>
      </c>
      <c r="CV6" s="21" t="str">
        <f>IF(CV7="","",IF(CV7="-","【-】","【"&amp;SUBSTITUTE(TEXT(CV7,"#,##0.00"),"-","△")&amp;"】"))</f>
        <v>【59.81】</v>
      </c>
      <c r="CW6" s="22">
        <f>IF(CW7="",NA(),CW7)</f>
        <v>87.17</v>
      </c>
      <c r="CX6" s="22">
        <f t="shared" ref="CX6:DF6" si="11">IF(CX7="",NA(),CX7)</f>
        <v>87.79</v>
      </c>
      <c r="CY6" s="22">
        <f t="shared" si="11"/>
        <v>87.72</v>
      </c>
      <c r="CZ6" s="22">
        <f t="shared" si="11"/>
        <v>87.44</v>
      </c>
      <c r="DA6" s="22">
        <f t="shared" si="11"/>
        <v>85.2</v>
      </c>
      <c r="DB6" s="22">
        <f t="shared" si="11"/>
        <v>87.08</v>
      </c>
      <c r="DC6" s="22">
        <f t="shared" si="11"/>
        <v>87.26</v>
      </c>
      <c r="DD6" s="22">
        <f t="shared" si="11"/>
        <v>87.57</v>
      </c>
      <c r="DE6" s="22">
        <f t="shared" si="11"/>
        <v>87.26</v>
      </c>
      <c r="DF6" s="22">
        <f t="shared" si="11"/>
        <v>86.95</v>
      </c>
      <c r="DG6" s="21" t="str">
        <f>IF(DG7="","",IF(DG7="-","【-】","【"&amp;SUBSTITUTE(TEXT(DG7,"#,##0.00"),"-","△")&amp;"】"))</f>
        <v>【89.42】</v>
      </c>
      <c r="DH6" s="22">
        <f>IF(DH7="",NA(),DH7)</f>
        <v>47.28</v>
      </c>
      <c r="DI6" s="22">
        <f t="shared" ref="DI6:DQ6" si="12">IF(DI7="",NA(),DI7)</f>
        <v>47.63</v>
      </c>
      <c r="DJ6" s="22">
        <f t="shared" si="12"/>
        <v>48.42</v>
      </c>
      <c r="DK6" s="22">
        <f t="shared" si="12"/>
        <v>48.36</v>
      </c>
      <c r="DL6" s="22">
        <f t="shared" si="12"/>
        <v>48.59</v>
      </c>
      <c r="DM6" s="22">
        <f t="shared" si="12"/>
        <v>48.55</v>
      </c>
      <c r="DN6" s="22">
        <f t="shared" si="12"/>
        <v>49.2</v>
      </c>
      <c r="DO6" s="22">
        <f t="shared" si="12"/>
        <v>50.01</v>
      </c>
      <c r="DP6" s="22">
        <f t="shared" si="12"/>
        <v>50.99</v>
      </c>
      <c r="DQ6" s="22">
        <f t="shared" si="12"/>
        <v>51.79</v>
      </c>
      <c r="DR6" s="21" t="str">
        <f>IF(DR7="","",IF(DR7="-","【-】","【"&amp;SUBSTITUTE(TEXT(DR7,"#,##0.00"),"-","△")&amp;"】"))</f>
        <v>【52.02】</v>
      </c>
      <c r="DS6" s="22">
        <f>IF(DS7="",NA(),DS7)</f>
        <v>25.79</v>
      </c>
      <c r="DT6" s="22">
        <f t="shared" ref="DT6:EB6" si="13">IF(DT7="",NA(),DT7)</f>
        <v>25.91</v>
      </c>
      <c r="DU6" s="22">
        <f t="shared" si="13"/>
        <v>26.19</v>
      </c>
      <c r="DV6" s="22">
        <f t="shared" si="13"/>
        <v>25.14</v>
      </c>
      <c r="DW6" s="22">
        <f t="shared" si="13"/>
        <v>24.35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0.88</v>
      </c>
      <c r="EE6" s="22">
        <f t="shared" ref="EE6:EM6" si="14">IF(EE7="",NA(),EE7)</f>
        <v>0.56000000000000005</v>
      </c>
      <c r="EF6" s="22">
        <f t="shared" si="14"/>
        <v>1.32</v>
      </c>
      <c r="EG6" s="22">
        <f t="shared" si="14"/>
        <v>1.21</v>
      </c>
      <c r="EH6" s="22">
        <f t="shared" si="14"/>
        <v>2.15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302091</v>
      </c>
      <c r="D7" s="24">
        <v>46</v>
      </c>
      <c r="E7" s="24">
        <v>1</v>
      </c>
      <c r="F7" s="24">
        <v>0</v>
      </c>
      <c r="G7" s="24">
        <v>1</v>
      </c>
      <c r="H7" s="24" t="s">
        <v>93</v>
      </c>
      <c r="I7" s="24" t="s">
        <v>94</v>
      </c>
      <c r="J7" s="24" t="s">
        <v>95</v>
      </c>
      <c r="K7" s="24" t="s">
        <v>96</v>
      </c>
      <c r="L7" s="24" t="s">
        <v>97</v>
      </c>
      <c r="M7" s="24" t="s">
        <v>98</v>
      </c>
      <c r="N7" s="25" t="s">
        <v>99</v>
      </c>
      <c r="O7" s="25">
        <v>98.35</v>
      </c>
      <c r="P7" s="25">
        <v>99.8</v>
      </c>
      <c r="Q7" s="25">
        <v>2420</v>
      </c>
      <c r="R7" s="25">
        <v>54059</v>
      </c>
      <c r="S7" s="25">
        <v>38.51</v>
      </c>
      <c r="T7" s="25">
        <v>1403.77</v>
      </c>
      <c r="U7" s="25">
        <v>53786</v>
      </c>
      <c r="V7" s="25">
        <v>25</v>
      </c>
      <c r="W7" s="25">
        <v>2151.44</v>
      </c>
      <c r="X7" s="25">
        <v>119.9</v>
      </c>
      <c r="Y7" s="25">
        <v>122.2</v>
      </c>
      <c r="Z7" s="25">
        <v>126.32</v>
      </c>
      <c r="AA7" s="25">
        <v>118.28</v>
      </c>
      <c r="AB7" s="25">
        <v>114.19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1332.15</v>
      </c>
      <c r="AU7" s="25">
        <v>1268.69</v>
      </c>
      <c r="AV7" s="25">
        <v>1775.96</v>
      </c>
      <c r="AW7" s="25">
        <v>1458.58</v>
      </c>
      <c r="AX7" s="25">
        <v>1225.97</v>
      </c>
      <c r="AY7" s="25">
        <v>360.86</v>
      </c>
      <c r="AZ7" s="25">
        <v>350.79</v>
      </c>
      <c r="BA7" s="25">
        <v>354.57</v>
      </c>
      <c r="BB7" s="25">
        <v>357.74</v>
      </c>
      <c r="BC7" s="25">
        <v>344.88</v>
      </c>
      <c r="BD7" s="25">
        <v>243.36</v>
      </c>
      <c r="BE7" s="25">
        <v>39.35</v>
      </c>
      <c r="BF7" s="25">
        <v>37.29</v>
      </c>
      <c r="BG7" s="25">
        <v>21.56</v>
      </c>
      <c r="BH7" s="25">
        <v>14.19</v>
      </c>
      <c r="BI7" s="25">
        <v>7.77</v>
      </c>
      <c r="BJ7" s="25">
        <v>309.27999999999997</v>
      </c>
      <c r="BK7" s="25">
        <v>322.92</v>
      </c>
      <c r="BL7" s="25">
        <v>303.45999999999998</v>
      </c>
      <c r="BM7" s="25">
        <v>307.27999999999997</v>
      </c>
      <c r="BN7" s="25">
        <v>304.02</v>
      </c>
      <c r="BO7" s="25">
        <v>265.93</v>
      </c>
      <c r="BP7" s="25">
        <v>124.82</v>
      </c>
      <c r="BQ7" s="25">
        <v>100.51</v>
      </c>
      <c r="BR7" s="25">
        <v>134.11000000000001</v>
      </c>
      <c r="BS7" s="25">
        <v>98.92</v>
      </c>
      <c r="BT7" s="25">
        <v>100.24</v>
      </c>
      <c r="BU7" s="25">
        <v>103.32</v>
      </c>
      <c r="BV7" s="25">
        <v>100.85</v>
      </c>
      <c r="BW7" s="25">
        <v>103.79</v>
      </c>
      <c r="BX7" s="25">
        <v>98.3</v>
      </c>
      <c r="BY7" s="25">
        <v>98.89</v>
      </c>
      <c r="BZ7" s="25">
        <v>97.82</v>
      </c>
      <c r="CA7" s="25">
        <v>101.76</v>
      </c>
      <c r="CB7" s="25">
        <v>101.81</v>
      </c>
      <c r="CC7" s="25">
        <v>94.77</v>
      </c>
      <c r="CD7" s="25">
        <v>128.59</v>
      </c>
      <c r="CE7" s="25">
        <v>127.6</v>
      </c>
      <c r="CF7" s="25">
        <v>168.56</v>
      </c>
      <c r="CG7" s="25">
        <v>167.1</v>
      </c>
      <c r="CH7" s="25">
        <v>167.86</v>
      </c>
      <c r="CI7" s="25">
        <v>173.68</v>
      </c>
      <c r="CJ7" s="25">
        <v>174.52</v>
      </c>
      <c r="CK7" s="25">
        <v>177.56</v>
      </c>
      <c r="CL7" s="25">
        <v>69.97</v>
      </c>
      <c r="CM7" s="25">
        <v>71.47</v>
      </c>
      <c r="CN7" s="25">
        <v>71.040000000000006</v>
      </c>
      <c r="CO7" s="25">
        <v>70.98</v>
      </c>
      <c r="CP7" s="25">
        <v>71.400000000000006</v>
      </c>
      <c r="CQ7" s="25">
        <v>59.51</v>
      </c>
      <c r="CR7" s="25">
        <v>59.91</v>
      </c>
      <c r="CS7" s="25">
        <v>59.4</v>
      </c>
      <c r="CT7" s="25">
        <v>59.24</v>
      </c>
      <c r="CU7" s="25">
        <v>58.77</v>
      </c>
      <c r="CV7" s="25">
        <v>59.81</v>
      </c>
      <c r="CW7" s="25">
        <v>87.17</v>
      </c>
      <c r="CX7" s="25">
        <v>87.79</v>
      </c>
      <c r="CY7" s="25">
        <v>87.72</v>
      </c>
      <c r="CZ7" s="25">
        <v>87.44</v>
      </c>
      <c r="DA7" s="25">
        <v>85.2</v>
      </c>
      <c r="DB7" s="25">
        <v>87.08</v>
      </c>
      <c r="DC7" s="25">
        <v>87.26</v>
      </c>
      <c r="DD7" s="25">
        <v>87.57</v>
      </c>
      <c r="DE7" s="25">
        <v>87.26</v>
      </c>
      <c r="DF7" s="25">
        <v>86.95</v>
      </c>
      <c r="DG7" s="25">
        <v>89.42</v>
      </c>
      <c r="DH7" s="25">
        <v>47.28</v>
      </c>
      <c r="DI7" s="25">
        <v>47.63</v>
      </c>
      <c r="DJ7" s="25">
        <v>48.42</v>
      </c>
      <c r="DK7" s="25">
        <v>48.36</v>
      </c>
      <c r="DL7" s="25">
        <v>48.59</v>
      </c>
      <c r="DM7" s="25">
        <v>48.55</v>
      </c>
      <c r="DN7" s="25">
        <v>49.2</v>
      </c>
      <c r="DO7" s="25">
        <v>50.01</v>
      </c>
      <c r="DP7" s="25">
        <v>50.99</v>
      </c>
      <c r="DQ7" s="25">
        <v>51.79</v>
      </c>
      <c r="DR7" s="25">
        <v>52.02</v>
      </c>
      <c r="DS7" s="25">
        <v>25.79</v>
      </c>
      <c r="DT7" s="25">
        <v>25.91</v>
      </c>
      <c r="DU7" s="25">
        <v>26.19</v>
      </c>
      <c r="DV7" s="25">
        <v>25.14</v>
      </c>
      <c r="DW7" s="25">
        <v>24.35</v>
      </c>
      <c r="DX7" s="25">
        <v>17.11</v>
      </c>
      <c r="DY7" s="25">
        <v>18.329999999999998</v>
      </c>
      <c r="DZ7" s="25">
        <v>20.27</v>
      </c>
      <c r="EA7" s="25">
        <v>21.69</v>
      </c>
      <c r="EB7" s="25">
        <v>23.19</v>
      </c>
      <c r="EC7" s="25">
        <v>25.37</v>
      </c>
      <c r="ED7" s="25">
        <v>0.88</v>
      </c>
      <c r="EE7" s="25">
        <v>0.56000000000000005</v>
      </c>
      <c r="EF7" s="25">
        <v>1.32</v>
      </c>
      <c r="EG7" s="25">
        <v>1.21</v>
      </c>
      <c r="EH7" s="25">
        <v>2.15</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6311</cp:lastModifiedBy>
  <cp:lastPrinted>2025-01-30T00:32:28Z</cp:lastPrinted>
  <dcterms:created xsi:type="dcterms:W3CDTF">2025-01-24T06:52:43Z</dcterms:created>
  <dcterms:modified xsi:type="dcterms:W3CDTF">2025-01-30T00:32:34Z</dcterms:modified>
  <cp:category/>
</cp:coreProperties>
</file>