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フォルダ再構成用\40　上下水道業務課\60　上水道係\40　飛渡\飛渡\R２年　飛渡\統計関係\和歌山県総務部市町村課（県）\【照会・締切2月５日公営企業に係る経営比較分析表（令和元年度決算）の分析等について\"/>
    </mc:Choice>
  </mc:AlternateContent>
  <workbookProtection workbookAlgorithmName="SHA-512" workbookHashValue="Q4BoAav2EZlIvLiqx6KPI7sTutlyW2aIevgfSf2oRIetGP4lCYo/WKaOccWVjRbKY8XOplBJuhkqihP9sWFbZg==" workbookSaltValue="c7elkqeSjebwy6E/0dTzY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<sst xmlns="http://schemas.openxmlformats.org/spreadsheetml/2006/main" count="228" uniqueCount="115">
  <si>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</si>
  <si>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</si>
  <si>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</si>
  <si>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</si>
  <si>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</si>
  <si>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</si>
  <si>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</si>
  <si>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</si>
  <si>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</si>
  <si>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</si>
  <si>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</si>
  <si>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</si>
  <si>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</si>
  <si>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</si>
  <si>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</si>
  <si>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</si>
  <si>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</si>
  <si>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</si>
  <si>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</si>
  <si>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</si>
  <si>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</si>
  <si>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</si>
  <si>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</si>
  <si>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</si>
  <si>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</si>
  <si>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</si>
  <si>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</si>
  <si>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</si>
  <si>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</si>
  <si>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</si>
  <si>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</si>
  <si>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</si>
  <si>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</si>
  <si>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</si>
  <si>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</si>
  <si>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</si>
  <si>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</si>
  <si>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</si>
  <si>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</si>
  <si>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</si>
  <si>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</si>
  <si>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</si>
  <si>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</si>
  <si>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</si>
  <si>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</si>
  <si>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</si>
  <si>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</si>
  <si>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</si>
  <si>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</si>
  <si>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</si>
  <si>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</si>
  <si>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</si>
  <si>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</si>
  <si>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</si>
  <si>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</si>
  <si>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</si>
  <si>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</si>
  <si>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</si>
  <si>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</si>
  <si>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</si>
  <si>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</si>
  <si>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</si>
  <si>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</si>
  <si>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</si>
  <si>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</si>
  <si>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</si>
  <si>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</si>
  <si>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</si>
  <si>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</si>
  <si>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</si>
  <si>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</si>
  <si>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</si>
  <si>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</si>
  <si>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</si>
  <si>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</si>
  <si>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</si>
  <si>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</si>
  <si>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</si>
  <si>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</si>
  <si>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</si>
  <si>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</si>
  <si>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</si>
  <si>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</si>
  <si>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</si>
  <si>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</si>
  <si>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</si>
  <si>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</si>
  <si>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</si>
  <si>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</si>
  <si>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</si>
  <si>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</si>
  <si>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</si>
  <si>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</si>
  <si>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岩出市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</si>
  <si>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</si>
  <si>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</si>
  <si>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</si>
  <si>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</si>
  <si>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</si>
  <si>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</si>
  <si>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</si>
  <si>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</si>
  <si>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</si>
  <si>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</si>
  <si>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</si>
  <si>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</si>
  <si>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</si>
  <si>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</si>
  <si>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</si>
  <si>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</si>
  <si>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</si>
  <si>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</si>
  <si>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①経常収支比率について
経常収支比率は、100％以上であり、健全な経営を行えている。
③流動比率について
流動比率が前年度と比べて増加しているのは、未払金の減少による流動負債の減少が主な要因である。
④企業債残高対給水収益比率について
企業債残高対給水収益比率は新たに企業債の借り入れを行っていないため、年々減少している。
⑤料金回収率について
料金回収率は100％以上であり、給水に必要な費用を給水収益で賄えており、健全な経営を行えている。
⑥給水原価について
給水原価は、水源が地下水であるためコストが低く、類似団体平均値を下回っている。
⑦施設利用率について
施設利用率は適切な施設規模であり、類似団体平均値を上回っている。
⑧有収率について
有収率が前年度と比べ増加しているのは、漏水調査を行い早急に修繕を行ったためである。</t>
    <rPh sb="1" eb="3">
      <t>ケイジョウ</t>
    </rPh>
    <rPh sb="3" eb="5">
      <t>シュウシ</t>
    </rPh>
    <rPh sb="5" eb="7">
      <t>ヒリツ</t>
    </rPh>
    <rPh sb="12" eb="14">
      <t>ケイジョウ</t>
    </rPh>
    <rPh sb="14" eb="16">
      <t>シュウシ</t>
    </rPh>
    <rPh sb="16" eb="18">
      <t>ヒリツ</t>
    </rPh>
    <rPh sb="24" eb="26">
      <t>イジョウ</t>
    </rPh>
    <rPh sb="30" eb="32">
      <t>ケンゼン</t>
    </rPh>
    <rPh sb="33" eb="35">
      <t>ケイエイ</t>
    </rPh>
    <rPh sb="36" eb="37">
      <t>オコナ</t>
    </rPh>
    <rPh sb="44" eb="46">
      <t>リュウドウ</t>
    </rPh>
    <rPh sb="46" eb="48">
      <t>ヒリツ</t>
    </rPh>
    <rPh sb="53" eb="55">
      <t>リュウドウ</t>
    </rPh>
    <rPh sb="55" eb="57">
      <t>ヒリツ</t>
    </rPh>
    <rPh sb="58" eb="59">
      <t>ゼン</t>
    </rPh>
    <rPh sb="59" eb="61">
      <t>ネンド</t>
    </rPh>
    <rPh sb="62" eb="63">
      <t>クラ</t>
    </rPh>
    <rPh sb="65" eb="67">
      <t>ゾウカ</t>
    </rPh>
    <rPh sb="74" eb="77">
      <t>ミバライキン</t>
    </rPh>
    <rPh sb="78" eb="80">
      <t>ゲンショウ</t>
    </rPh>
    <rPh sb="83" eb="85">
      <t>リュウドウ</t>
    </rPh>
    <rPh sb="85" eb="87">
      <t>フサイ</t>
    </rPh>
    <rPh sb="88" eb="90">
      <t>ゲンショウ</t>
    </rPh>
    <rPh sb="91" eb="92">
      <t>オモ</t>
    </rPh>
    <rPh sb="93" eb="95">
      <t>ヨウイン</t>
    </rPh>
    <rPh sb="101" eb="103">
      <t>キギョウ</t>
    </rPh>
    <rPh sb="103" eb="104">
      <t>サイ</t>
    </rPh>
    <rPh sb="104" eb="106">
      <t>ザンダカ</t>
    </rPh>
    <rPh sb="106" eb="107">
      <t>タイ</t>
    </rPh>
    <rPh sb="107" eb="109">
      <t>キュウスイ</t>
    </rPh>
    <rPh sb="109" eb="111">
      <t>シュウエキ</t>
    </rPh>
    <rPh sb="111" eb="113">
      <t>ヒリツ</t>
    </rPh>
    <rPh sb="118" eb="120">
      <t>キギョウ</t>
    </rPh>
    <rPh sb="120" eb="121">
      <t>サイ</t>
    </rPh>
    <rPh sb="121" eb="123">
      <t>ザンダカ</t>
    </rPh>
    <rPh sb="123" eb="124">
      <t>タイ</t>
    </rPh>
    <rPh sb="124" eb="126">
      <t>キュウスイ</t>
    </rPh>
    <rPh sb="126" eb="128">
      <t>シュウエキ</t>
    </rPh>
    <rPh sb="128" eb="130">
      <t>ヒリツ</t>
    </rPh>
    <rPh sb="131" eb="132">
      <t>アラ</t>
    </rPh>
    <rPh sb="134" eb="136">
      <t>キギョウ</t>
    </rPh>
    <rPh sb="136" eb="137">
      <t>サイ</t>
    </rPh>
    <rPh sb="138" eb="139">
      <t>カ</t>
    </rPh>
    <rPh sb="140" eb="141">
      <t>イ</t>
    </rPh>
    <rPh sb="143" eb="144">
      <t>オコナ</t>
    </rPh>
    <rPh sb="152" eb="154">
      <t>ネンネン</t>
    </rPh>
    <rPh sb="154" eb="156">
      <t>ゲンショウ</t>
    </rPh>
    <rPh sb="163" eb="165">
      <t>リョウキン</t>
    </rPh>
    <rPh sb="165" eb="167">
      <t>カイシュウ</t>
    </rPh>
    <rPh sb="167" eb="168">
      <t>リツ</t>
    </rPh>
    <rPh sb="173" eb="175">
      <t>リョウキン</t>
    </rPh>
    <rPh sb="175" eb="177">
      <t>カイシュウ</t>
    </rPh>
    <rPh sb="177" eb="178">
      <t>リツ</t>
    </rPh>
    <rPh sb="183" eb="185">
      <t>イジョウ</t>
    </rPh>
    <rPh sb="189" eb="191">
      <t>キュウスイ</t>
    </rPh>
    <rPh sb="192" eb="194">
      <t>ヒツヨウ</t>
    </rPh>
    <rPh sb="195" eb="197">
      <t>ヒヨウ</t>
    </rPh>
    <rPh sb="198" eb="200">
      <t>キュウスイ</t>
    </rPh>
    <rPh sb="200" eb="202">
      <t>シュウエキ</t>
    </rPh>
    <rPh sb="203" eb="204">
      <t>マカナ</t>
    </rPh>
    <rPh sb="209" eb="211">
      <t>ケンゼン</t>
    </rPh>
    <rPh sb="212" eb="214">
      <t>ケイエイ</t>
    </rPh>
    <rPh sb="215" eb="216">
      <t>オコナ</t>
    </rPh>
    <rPh sb="223" eb="225">
      <t>キュウスイ</t>
    </rPh>
    <rPh sb="225" eb="227">
      <t>ゲンカ</t>
    </rPh>
    <rPh sb="232" eb="234">
      <t>キュウスイ</t>
    </rPh>
    <rPh sb="234" eb="236">
      <t>ゲンカ</t>
    </rPh>
    <rPh sb="238" eb="240">
      <t>スイゲン</t>
    </rPh>
    <rPh sb="241" eb="244">
      <t>チカスイ</t>
    </rPh>
    <rPh sb="253" eb="254">
      <t>ヒク</t>
    </rPh>
    <rPh sb="256" eb="258">
      <t>ルイジ</t>
    </rPh>
    <rPh sb="258" eb="260">
      <t>ダンタイ</t>
    </rPh>
    <rPh sb="260" eb="262">
      <t>ヘイキン</t>
    </rPh>
    <rPh sb="262" eb="263">
      <t>チ</t>
    </rPh>
    <rPh sb="264" eb="266">
      <t>シタマワ</t>
    </rPh>
    <rPh sb="273" eb="275">
      <t>シセツ</t>
    </rPh>
    <rPh sb="275" eb="277">
      <t>リヨウ</t>
    </rPh>
    <rPh sb="277" eb="278">
      <t>リツ</t>
    </rPh>
    <rPh sb="283" eb="285">
      <t>シセツ</t>
    </rPh>
    <rPh sb="285" eb="287">
      <t>リヨウ</t>
    </rPh>
    <rPh sb="287" eb="288">
      <t>リツ</t>
    </rPh>
    <rPh sb="289" eb="291">
      <t>テキセツ</t>
    </rPh>
    <rPh sb="292" eb="294">
      <t>シセツ</t>
    </rPh>
    <rPh sb="294" eb="296">
      <t>キボ</t>
    </rPh>
    <rPh sb="300" eb="302">
      <t>ルイジ</t>
    </rPh>
    <rPh sb="302" eb="304">
      <t>ダンタイ</t>
    </rPh>
    <rPh sb="304" eb="307">
      <t>ヘイキンチ</t>
    </rPh>
    <rPh sb="308" eb="310">
      <t>ウワマワ</t>
    </rPh>
    <rPh sb="317" eb="320">
      <t>ユウシュウリツ</t>
    </rPh>
    <rPh sb="325" eb="328">
      <t>ユウシュウリツ</t>
    </rPh>
    <rPh sb="329" eb="332">
      <t>ゼンネンド</t>
    </rPh>
    <rPh sb="333" eb="334">
      <t>クラ</t>
    </rPh>
    <rPh sb="335" eb="337">
      <t>ゾウカ</t>
    </rPh>
    <rPh sb="344" eb="346">
      <t>ロウスイ</t>
    </rPh>
    <rPh sb="346" eb="348">
      <t>チョウサ</t>
    </rPh>
    <rPh sb="349" eb="350">
      <t>オコナ</t>
    </rPh>
    <rPh sb="351" eb="353">
      <t>ソウキュウ</t>
    </rPh>
    <rPh sb="354" eb="356">
      <t>シュウゼン</t>
    </rPh>
    <rPh sb="357" eb="358">
      <t>オコナ</t>
    </rPh>
    <phoneticPr fontId="4"/>
  </si>
  <si>
    <t>①有形固定資産減価償却率について
有形固定資産減価償却率は、増加傾向にあるが、類似団体平均値を下回っている。
②管路経年化率について
管路経年化率は、横ばいであり類似団体平均値を上回っている。
③管路更新率について
管路更新率は前年度に比べ減少しているが、類似団体平均値を上回っている。</t>
    <rPh sb="1" eb="3">
      <t>ユウケイ</t>
    </rPh>
    <rPh sb="3" eb="5">
      <t>コテイ</t>
    </rPh>
    <rPh sb="5" eb="7">
      <t>シサン</t>
    </rPh>
    <rPh sb="7" eb="9">
      <t>ゲンカ</t>
    </rPh>
    <rPh sb="9" eb="11">
      <t>ショウキャク</t>
    </rPh>
    <rPh sb="11" eb="12">
      <t>リツ</t>
    </rPh>
    <rPh sb="17" eb="19">
      <t>ユウケイ</t>
    </rPh>
    <rPh sb="19" eb="21">
      <t>コテイ</t>
    </rPh>
    <rPh sb="21" eb="23">
      <t>シサン</t>
    </rPh>
    <rPh sb="23" eb="25">
      <t>ゲンカ</t>
    </rPh>
    <rPh sb="25" eb="27">
      <t>ショウキャク</t>
    </rPh>
    <rPh sb="27" eb="28">
      <t>リツ</t>
    </rPh>
    <rPh sb="30" eb="32">
      <t>ゾウカ</t>
    </rPh>
    <rPh sb="32" eb="34">
      <t>ケイコウ</t>
    </rPh>
    <rPh sb="39" eb="41">
      <t>ルイジ</t>
    </rPh>
    <rPh sb="41" eb="43">
      <t>ダンタイ</t>
    </rPh>
    <rPh sb="43" eb="46">
      <t>ヘイキンチ</t>
    </rPh>
    <rPh sb="47" eb="49">
      <t>シタマワ</t>
    </rPh>
    <rPh sb="56" eb="58">
      <t>カンロ</t>
    </rPh>
    <rPh sb="58" eb="61">
      <t>ケイネンカ</t>
    </rPh>
    <rPh sb="61" eb="62">
      <t>リツ</t>
    </rPh>
    <rPh sb="67" eb="69">
      <t>カンロ</t>
    </rPh>
    <rPh sb="69" eb="72">
      <t>ケイネンカ</t>
    </rPh>
    <rPh sb="72" eb="73">
      <t>リツ</t>
    </rPh>
    <rPh sb="75" eb="76">
      <t>ヨコ</t>
    </rPh>
    <rPh sb="81" eb="83">
      <t>ルイジ</t>
    </rPh>
    <rPh sb="83" eb="85">
      <t>ダンタイ</t>
    </rPh>
    <rPh sb="85" eb="88">
      <t>ヘイキンチ</t>
    </rPh>
    <rPh sb="89" eb="91">
      <t>ウワマワ</t>
    </rPh>
    <rPh sb="98" eb="100">
      <t>カンロ</t>
    </rPh>
    <rPh sb="100" eb="102">
      <t>コウシン</t>
    </rPh>
    <rPh sb="102" eb="103">
      <t>リツ</t>
    </rPh>
    <rPh sb="108" eb="110">
      <t>カンロ</t>
    </rPh>
    <rPh sb="110" eb="112">
      <t>コウシン</t>
    </rPh>
    <rPh sb="112" eb="113">
      <t>リツ</t>
    </rPh>
    <rPh sb="114" eb="117">
      <t>ゼンネンド</t>
    </rPh>
    <rPh sb="118" eb="119">
      <t>クラ</t>
    </rPh>
    <rPh sb="120" eb="122">
      <t>ゲンショウ</t>
    </rPh>
    <rPh sb="128" eb="130">
      <t>ルイジ</t>
    </rPh>
    <rPh sb="130" eb="132">
      <t>ダンタイ</t>
    </rPh>
    <rPh sb="132" eb="135">
      <t>ヘイキンチ</t>
    </rPh>
    <rPh sb="136" eb="138">
      <t>ウワマワ</t>
    </rPh>
    <phoneticPr fontId="4"/>
  </si>
  <si>
    <t>　人口減少や節水機器の普及などによる使用水量の減少とこれに伴う給水収益の減少、老朽化が進行する施設や管路の更新・耐震化などの課題に直面しています。
　これらに対処していくには、多大の事業費と期間を要することから、アセットマネジメントで策定した更新計画を基に施設の延命化、投資の平準化を図るとともに、収納率の向上により自主財源を確保し、健全な経営に努めます。</t>
    <rPh sb="1" eb="3">
      <t>ジンコウ</t>
    </rPh>
    <rPh sb="3" eb="5">
      <t>ゲンショウ</t>
    </rPh>
    <rPh sb="6" eb="8">
      <t>セッスイ</t>
    </rPh>
    <rPh sb="8" eb="10">
      <t>キキ</t>
    </rPh>
    <rPh sb="11" eb="13">
      <t>フキュウ</t>
    </rPh>
    <rPh sb="18" eb="20">
      <t>シヨウ</t>
    </rPh>
    <rPh sb="20" eb="22">
      <t>スイリョウ</t>
    </rPh>
    <rPh sb="23" eb="25">
      <t>ゲンショウ</t>
    </rPh>
    <rPh sb="29" eb="30">
      <t>トモナ</t>
    </rPh>
    <rPh sb="31" eb="33">
      <t>キュウスイ</t>
    </rPh>
    <rPh sb="33" eb="35">
      <t>シュウエキ</t>
    </rPh>
    <rPh sb="36" eb="38">
      <t>ゲンショウ</t>
    </rPh>
    <rPh sb="39" eb="42">
      <t>ロウキュウカ</t>
    </rPh>
    <rPh sb="43" eb="45">
      <t>シンコウ</t>
    </rPh>
    <rPh sb="47" eb="49">
      <t>シセツ</t>
    </rPh>
    <rPh sb="50" eb="52">
      <t>カンロ</t>
    </rPh>
    <rPh sb="53" eb="55">
      <t>コウシン</t>
    </rPh>
    <rPh sb="56" eb="59">
      <t>タイシンカ</t>
    </rPh>
    <rPh sb="62" eb="64">
      <t>カダイ</t>
    </rPh>
    <rPh sb="65" eb="67">
      <t>チョクメン</t>
    </rPh>
    <rPh sb="79" eb="81">
      <t>タイショ</t>
    </rPh>
    <rPh sb="88" eb="90">
      <t>タダイ</t>
    </rPh>
    <rPh sb="91" eb="94">
      <t>ジギョウヒ</t>
    </rPh>
    <rPh sb="95" eb="97">
      <t>キカン</t>
    </rPh>
    <rPh sb="98" eb="99">
      <t>ヨウ</t>
    </rPh>
    <rPh sb="117" eb="119">
      <t>サクテイ</t>
    </rPh>
    <rPh sb="121" eb="123">
      <t>コウシン</t>
    </rPh>
    <rPh sb="123" eb="125">
      <t>ケイカク</t>
    </rPh>
    <rPh sb="126" eb="127">
      <t>モト</t>
    </rPh>
    <rPh sb="128" eb="130">
      <t>シセツ</t>
    </rPh>
    <rPh sb="131" eb="133">
      <t>エンメイ</t>
    </rPh>
    <rPh sb="133" eb="134">
      <t>カ</t>
    </rPh>
    <rPh sb="135" eb="137">
      <t>トウシ</t>
    </rPh>
    <rPh sb="138" eb="141">
      <t>ヘイジュンカ</t>
    </rPh>
    <rPh sb="142" eb="143">
      <t>ハカ</t>
    </rPh>
    <rPh sb="149" eb="151">
      <t>シュウノウ</t>
    </rPh>
    <rPh sb="151" eb="152">
      <t>リツ</t>
    </rPh>
    <rPh sb="153" eb="155">
      <t>コウジョウ</t>
    </rPh>
    <rPh sb="158" eb="160">
      <t>ジシュ</t>
    </rPh>
    <rPh sb="160" eb="162">
      <t>ザイゲン</t>
    </rPh>
    <rPh sb="163" eb="165">
      <t>カクホ</t>
    </rPh>
    <rPh sb="167" eb="169">
      <t>ケンゼン</t>
    </rPh>
    <rPh sb="170" eb="172">
      <t>ケイエイ</t>
    </rPh>
    <rPh sb="173" eb="17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</si>
</sst>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2.54</c:v>
                </c:pt>
                <c:pt idx="2">
                  <c:v>1.01</c:v>
                </c:pt>
                <c:pt idx="3">
                  <c:v>1.1100000000000001</c:v>
                </c:pt>
                <c:pt idx="4">
                  <c:v>0.88</c:v>
                </c:pt>
              </c:numCache>
            </c:numRef>
          </c:val>
          <c:extLst>
            <c:ext xmlns:c16="http://schemas.microsoft.com/office/drawing/2014/chart" uri="{C3380CC4-5D6E-409C-BE32-E72D297353CC}">
              <c16:uniqueId val="{00000000-9AE6-4E78-9C74-0D249DC171E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9AE6-4E78-9C74-0D249DC171E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67.19</c:v>
                </c:pt>
                <c:pt idx="1">
                  <c:v>69.400000000000006</c:v>
                </c:pt>
                <c:pt idx="2">
                  <c:v>73.53</c:v>
                </c:pt>
                <c:pt idx="3">
                  <c:v>71.540000000000006</c:v>
                </c:pt>
                <c:pt idx="4">
                  <c:v>69.97</c:v>
                </c:pt>
              </c:numCache>
            </c:numRef>
          </c:val>
          <c:extLst>
            <c:ext xmlns:c16="http://schemas.microsoft.com/office/drawing/2014/chart" uri="{C3380CC4-5D6E-409C-BE32-E72D297353CC}">
              <c16:uniqueId val="{00000000-E013-452E-B777-EA13FC2B6B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E013-452E-B777-EA13FC2B6B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88.19</c:v>
                </c:pt>
                <c:pt idx="1">
                  <c:v>85.23</c:v>
                </c:pt>
                <c:pt idx="2">
                  <c:v>83.01</c:v>
                </c:pt>
                <c:pt idx="3">
                  <c:v>84.91</c:v>
                </c:pt>
                <c:pt idx="4">
                  <c:v>87.17</c:v>
                </c:pt>
              </c:numCache>
            </c:numRef>
          </c:val>
          <c:extLst>
            <c:ext xmlns:c16="http://schemas.microsoft.com/office/drawing/2014/chart" uri="{C3380CC4-5D6E-409C-BE32-E72D297353CC}">
              <c16:uniqueId val="{00000000-5840-4E73-A79A-D61FEE620C2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5840-4E73-A79A-D61FEE620C2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114.03</c:v>
                </c:pt>
                <c:pt idx="1">
                  <c:v>121.87</c:v>
                </c:pt>
                <c:pt idx="2">
                  <c:v>121.24</c:v>
                </c:pt>
                <c:pt idx="3">
                  <c:v>121.9</c:v>
                </c:pt>
                <c:pt idx="4">
                  <c:v>119.9</c:v>
                </c:pt>
              </c:numCache>
            </c:numRef>
          </c:val>
          <c:extLst>
            <c:ext xmlns:c16="http://schemas.microsoft.com/office/drawing/2014/chart" uri="{C3380CC4-5D6E-409C-BE32-E72D297353CC}">
              <c16:uniqueId val="{00000000-109F-4C89-A6F9-78BEFF39E7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109F-4C89-A6F9-78BEFF39E7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45.49</c:v>
                </c:pt>
                <c:pt idx="1">
                  <c:v>45.49</c:v>
                </c:pt>
                <c:pt idx="2">
                  <c:v>46.07</c:v>
                </c:pt>
                <c:pt idx="3">
                  <c:v>45.91</c:v>
                </c:pt>
                <c:pt idx="4">
                  <c:v>47.28</c:v>
                </c:pt>
              </c:numCache>
            </c:numRef>
          </c:val>
          <c:extLst>
            <c:ext xmlns:c16="http://schemas.microsoft.com/office/drawing/2014/chart" uri="{C3380CC4-5D6E-409C-BE32-E72D297353CC}">
              <c16:uniqueId val="{00000000-4C87-43B3-8C8D-87BB3D24ECA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4C87-43B3-8C8D-87BB3D24ECA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5.88</c:v>
                </c:pt>
                <c:pt idx="1">
                  <c:v>6.83</c:v>
                </c:pt>
                <c:pt idx="2">
                  <c:v>26.2</c:v>
                </c:pt>
                <c:pt idx="3">
                  <c:v>26.3</c:v>
                </c:pt>
                <c:pt idx="4">
                  <c:v>25.79</c:v>
                </c:pt>
              </c:numCache>
            </c:numRef>
          </c:val>
          <c:extLst>
            <c:ext xmlns:c16="http://schemas.microsoft.com/office/drawing/2014/chart" uri="{C3380CC4-5D6E-409C-BE32-E72D297353CC}">
              <c16:uniqueId val="{00000000-5BE4-40CA-9E86-F1B8D9D40F5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5BE4-40CA-9E86-F1B8D9D40F5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A4-423B-981B-C7CC963F3FA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13A4-423B-981B-C7CC963F3FA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563.98</c:v>
                </c:pt>
                <c:pt idx="1">
                  <c:v>1598.62</c:v>
                </c:pt>
                <c:pt idx="2">
                  <c:v>980.49</c:v>
                </c:pt>
                <c:pt idx="3">
                  <c:v>1077.75</c:v>
                </c:pt>
                <c:pt idx="4">
                  <c:v>1332.15</c:v>
                </c:pt>
              </c:numCache>
            </c:numRef>
          </c:val>
          <c:extLst>
            <c:ext xmlns:c16="http://schemas.microsoft.com/office/drawing/2014/chart" uri="{C3380CC4-5D6E-409C-BE32-E72D297353CC}">
              <c16:uniqueId val="{00000000-CA85-4AD0-A28B-53DE745BD02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CA85-4AD0-A28B-53DE745BD02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70.09</c:v>
                </c:pt>
                <c:pt idx="1">
                  <c:v>63.07</c:v>
                </c:pt>
                <c:pt idx="2">
                  <c:v>55.94</c:v>
                </c:pt>
                <c:pt idx="3">
                  <c:v>48.18</c:v>
                </c:pt>
                <c:pt idx="4">
                  <c:v>39.35</c:v>
                </c:pt>
              </c:numCache>
            </c:numRef>
          </c:val>
          <c:extLst>
            <c:ext xmlns:c16="http://schemas.microsoft.com/office/drawing/2014/chart" uri="{C3380CC4-5D6E-409C-BE32-E72D297353CC}">
              <c16:uniqueId val="{00000000-1687-47C0-BC2A-5689CEFFA44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1687-47C0-BC2A-5689CEFFA44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118.06</c:v>
                </c:pt>
                <c:pt idx="1">
                  <c:v>125</c:v>
                </c:pt>
                <c:pt idx="2">
                  <c:v>124.65</c:v>
                </c:pt>
                <c:pt idx="3">
                  <c:v>126.82</c:v>
                </c:pt>
                <c:pt idx="4">
                  <c:v>124.82</c:v>
                </c:pt>
              </c:numCache>
            </c:numRef>
          </c:val>
          <c:extLst>
            <c:ext xmlns:c16="http://schemas.microsoft.com/office/drawing/2014/chart" uri="{C3380CC4-5D6E-409C-BE32-E72D297353CC}">
              <c16:uniqueId val="{00000000-4444-41B2-B52F-D225CE5296E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4444-41B2-B52F-D225CE5296E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107.21</c:v>
                </c:pt>
                <c:pt idx="1">
                  <c:v>101.16</c:v>
                </c:pt>
                <c:pt idx="2">
                  <c:v>101.4</c:v>
                </c:pt>
                <c:pt idx="3">
                  <c:v>99.61</c:v>
                </c:pt>
                <c:pt idx="4">
                  <c:v>101.76</c:v>
                </c:pt>
              </c:numCache>
            </c:numRef>
          </c:val>
          <c:extLst>
            <c:ext xmlns:c16="http://schemas.microsoft.com/office/drawing/2014/chart" uri="{C3380CC4-5D6E-409C-BE32-E72D297353CC}">
              <c16:uniqueId val="{00000000-9CA8-49AD-8FAF-7C966A8E707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9CA8-49AD-8FAF-7C966A8E707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和歌山県　岩出市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53994</v>
      </c>
      <c r="AM8" s="71"/>
      <c r="AN8" s="71"/>
      <c r="AO8" s="71"/>
      <c r="AP8" s="71"/>
      <c r="AQ8" s="71"/>
      <c r="AR8" s="71"/>
      <c r="AS8" s="71"/>
      <c r="AT8" s="67">
        <f>データ!$S$6</f>
        <v>38.51</v>
      </c>
      <c r="AU8" s="68"/>
      <c r="AV8" s="68"/>
      <c r="AW8" s="68"/>
      <c r="AX8" s="68"/>
      <c r="AY8" s="68"/>
      <c r="AZ8" s="68"/>
      <c r="BA8" s="68"/>
      <c r="BB8" s="70">
        <f>データ!$T$6</f>
        <v>1402.08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96.75</v>
      </c>
      <c r="J10" s="68"/>
      <c r="K10" s="68"/>
      <c r="L10" s="68"/>
      <c r="M10" s="68"/>
      <c r="N10" s="68"/>
      <c r="O10" s="69"/>
      <c r="P10" s="70">
        <f>データ!$P$6</f>
        <v>99.76</v>
      </c>
      <c r="Q10" s="70"/>
      <c r="R10" s="70"/>
      <c r="S10" s="70"/>
      <c r="T10" s="70"/>
      <c r="U10" s="70"/>
      <c r="V10" s="70"/>
      <c r="W10" s="71">
        <f>データ!$Q$6</f>
        <v>2420</v>
      </c>
      <c r="X10" s="71"/>
      <c r="Y10" s="71"/>
      <c r="Z10" s="71"/>
      <c r="AA10" s="71"/>
      <c r="AB10" s="71"/>
      <c r="AC10" s="71"/>
      <c r="AD10" s="2"/>
      <c r="AE10" s="2"/>
      <c r="AF10" s="2"/>
      <c r="AG10" s="2"/>
      <c r="AH10" s="4"/>
      <c r="AI10" s="4"/>
      <c r="AJ10" s="4"/>
      <c r="AK10" s="4"/>
      <c r="AL10" s="71">
        <f>データ!$U$6</f>
        <v>53732</v>
      </c>
      <c r="AM10" s="71"/>
      <c r="AN10" s="71"/>
      <c r="AO10" s="71"/>
      <c r="AP10" s="71"/>
      <c r="AQ10" s="71"/>
      <c r="AR10" s="71"/>
      <c r="AS10" s="71"/>
      <c r="AT10" s="67">
        <f>データ!$V$6</f>
        <v>25</v>
      </c>
      <c r="AU10" s="68"/>
      <c r="AV10" s="68"/>
      <c r="AW10" s="68"/>
      <c r="AX10" s="68"/>
      <c r="AY10" s="68"/>
      <c r="AZ10" s="68"/>
      <c r="BA10" s="68"/>
      <c r="BB10" s="70">
        <f>データ!$W$6</f>
        <v>2149.2800000000002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wM9IEH3Rt47lGOMf1r2z7dOzg+Uci7eO6Nsh/hIJWLI823WBplVivLRDUnXR/rMd9YJZa9W+Kctwz0vaRPkfWA==" saltValue="fDLVYNwQkgP7lNVB1irk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302091</v>
      </c>
      <c r="D6" s="34">
        <f t="shared" si="3"/>
        <v>46</v>
      </c>
      <c r="E6" s="34">
        <f t="shared" si="3"/>
        <v>1</v>
      </c>
      <c r="F6" s="34">
        <f t="shared" si="3"/>
        <v>0</v>
      </c>
      <c r="G6" s="34">
        <f t="shared" si="3"/>
        <v>1</v>
      </c>
      <c r="H6" s="34" t="str">
        <f t="shared" si="3"/>
        <v>和歌山県　岩出市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96.75</v>
      </c>
      <c r="P6" s="35">
        <f t="shared" si="3"/>
        <v>99.76</v>
      </c>
      <c r="Q6" s="35">
        <f t="shared" si="3"/>
        <v>2420</v>
      </c>
      <c r="R6" s="35">
        <f t="shared" si="3"/>
        <v>53994</v>
      </c>
      <c r="S6" s="35">
        <f t="shared" si="3"/>
        <v>38.51</v>
      </c>
      <c r="T6" s="35">
        <f t="shared" si="3"/>
        <v>1402.08</v>
      </c>
      <c r="U6" s="35">
        <f t="shared" si="3"/>
        <v>53732</v>
      </c>
      <c r="V6" s="35">
        <f t="shared" si="3"/>
        <v>25</v>
      </c>
      <c r="W6" s="35">
        <f t="shared" si="3"/>
        <v>2149.2800000000002</v>
      </c>
      <c r="X6" s="36">
        <f>IF(X7="",NA(),X7)</f>
        <v>114.03</v>
      </c>
      <c r="Y6" s="36">
        <f t="shared" ref="Y6:AG6" si="4">IF(Y7="",NA(),Y7)</f>
        <v>121.87</v>
      </c>
      <c r="Z6" s="36">
        <f t="shared" si="4"/>
        <v>121.24</v>
      </c>
      <c r="AA6" s="36">
        <f t="shared" si="4"/>
        <v>121.9</v>
      </c>
      <c r="AB6" s="36">
        <f t="shared" si="4"/>
        <v>119.9</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563.98</v>
      </c>
      <c r="AU6" s="36">
        <f t="shared" ref="AU6:BC6" si="6">IF(AU7="",NA(),AU7)</f>
        <v>1598.62</v>
      </c>
      <c r="AV6" s="36">
        <f t="shared" si="6"/>
        <v>980.49</v>
      </c>
      <c r="AW6" s="36">
        <f t="shared" si="6"/>
        <v>1077.75</v>
      </c>
      <c r="AX6" s="36">
        <f t="shared" si="6"/>
        <v>1332.15</v>
      </c>
      <c r="AY6" s="36">
        <f t="shared" si="6"/>
        <v>346.59</v>
      </c>
      <c r="AZ6" s="36">
        <f t="shared" si="6"/>
        <v>357.82</v>
      </c>
      <c r="BA6" s="36">
        <f t="shared" si="6"/>
        <v>355.5</v>
      </c>
      <c r="BB6" s="36">
        <f t="shared" si="6"/>
        <v>349.83</v>
      </c>
      <c r="BC6" s="36">
        <f t="shared" si="6"/>
        <v>360.86</v>
      </c>
      <c r="BD6" s="35" t="str">
        <f>IF(BD7="","",IF(BD7="-","【-】","【"&amp;SUBSTITUTE(TEXT(BD7,"#,##0.00"),"-","△")&amp;"】"))</f>
        <v>【264.97】</v>
      </c>
      <c r="BE6" s="36">
        <f>IF(BE7="",NA(),BE7)</f>
        <v>70.09</v>
      </c>
      <c r="BF6" s="36">
        <f t="shared" ref="BF6:BN6" si="7">IF(BF7="",NA(),BF7)</f>
        <v>63.07</v>
      </c>
      <c r="BG6" s="36">
        <f t="shared" si="7"/>
        <v>55.94</v>
      </c>
      <c r="BH6" s="36">
        <f t="shared" si="7"/>
        <v>48.18</v>
      </c>
      <c r="BI6" s="36">
        <f t="shared" si="7"/>
        <v>39.35</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118.06</v>
      </c>
      <c r="BQ6" s="36">
        <f t="shared" ref="BQ6:BY6" si="8">IF(BQ7="",NA(),BQ7)</f>
        <v>125</v>
      </c>
      <c r="BR6" s="36">
        <f t="shared" si="8"/>
        <v>124.65</v>
      </c>
      <c r="BS6" s="36">
        <f t="shared" si="8"/>
        <v>126.82</v>
      </c>
      <c r="BT6" s="36">
        <f t="shared" si="8"/>
        <v>124.82</v>
      </c>
      <c r="BU6" s="36">
        <f t="shared" si="8"/>
        <v>105.71</v>
      </c>
      <c r="BV6" s="36">
        <f t="shared" si="8"/>
        <v>106.01</v>
      </c>
      <c r="BW6" s="36">
        <f t="shared" si="8"/>
        <v>104.57</v>
      </c>
      <c r="BX6" s="36">
        <f t="shared" si="8"/>
        <v>103.54</v>
      </c>
      <c r="BY6" s="36">
        <f t="shared" si="8"/>
        <v>103.32</v>
      </c>
      <c r="BZ6" s="35" t="str">
        <f>IF(BZ7="","",IF(BZ7="-","【-】","【"&amp;SUBSTITUTE(TEXT(BZ7,"#,##0.00"),"-","△")&amp;"】"))</f>
        <v>【103.24】</v>
      </c>
      <c r="CA6" s="36">
        <f>IF(CA7="",NA(),CA7)</f>
        <v>107.21</v>
      </c>
      <c r="CB6" s="36">
        <f t="shared" ref="CB6:CJ6" si="9">IF(CB7="",NA(),CB7)</f>
        <v>101.16</v>
      </c>
      <c r="CC6" s="36">
        <f t="shared" si="9"/>
        <v>101.4</v>
      </c>
      <c r="CD6" s="36">
        <f t="shared" si="9"/>
        <v>99.61</v>
      </c>
      <c r="CE6" s="36">
        <f t="shared" si="9"/>
        <v>101.76</v>
      </c>
      <c r="CF6" s="36">
        <f t="shared" si="9"/>
        <v>162.15</v>
      </c>
      <c r="CG6" s="36">
        <f t="shared" si="9"/>
        <v>162.24</v>
      </c>
      <c r="CH6" s="36">
        <f t="shared" si="9"/>
        <v>165.47</v>
      </c>
      <c r="CI6" s="36">
        <f t="shared" si="9"/>
        <v>167.46</v>
      </c>
      <c r="CJ6" s="36">
        <f t="shared" si="9"/>
        <v>168.56</v>
      </c>
      <c r="CK6" s="35" t="str">
        <f>IF(CK7="","",IF(CK7="-","【-】","【"&amp;SUBSTITUTE(TEXT(CK7,"#,##0.00"),"-","△")&amp;"】"))</f>
        <v>【168.38】</v>
      </c>
      <c r="CL6" s="36">
        <f>IF(CL7="",NA(),CL7)</f>
        <v>67.19</v>
      </c>
      <c r="CM6" s="36">
        <f t="shared" ref="CM6:CU6" si="10">IF(CM7="",NA(),CM7)</f>
        <v>69.400000000000006</v>
      </c>
      <c r="CN6" s="36">
        <f t="shared" si="10"/>
        <v>73.53</v>
      </c>
      <c r="CO6" s="36">
        <f t="shared" si="10"/>
        <v>71.540000000000006</v>
      </c>
      <c r="CP6" s="36">
        <f t="shared" si="10"/>
        <v>69.97</v>
      </c>
      <c r="CQ6" s="36">
        <f t="shared" si="10"/>
        <v>59.34</v>
      </c>
      <c r="CR6" s="36">
        <f t="shared" si="10"/>
        <v>59.11</v>
      </c>
      <c r="CS6" s="36">
        <f t="shared" si="10"/>
        <v>59.74</v>
      </c>
      <c r="CT6" s="36">
        <f t="shared" si="10"/>
        <v>59.46</v>
      </c>
      <c r="CU6" s="36">
        <f t="shared" si="10"/>
        <v>59.51</v>
      </c>
      <c r="CV6" s="35" t="str">
        <f>IF(CV7="","",IF(CV7="-","【-】","【"&amp;SUBSTITUTE(TEXT(CV7,"#,##0.00"),"-","△")&amp;"】"))</f>
        <v>【60.00】</v>
      </c>
      <c r="CW6" s="36">
        <f>IF(CW7="",NA(),CW7)</f>
        <v>88.19</v>
      </c>
      <c r="CX6" s="36">
        <f t="shared" ref="CX6:DF6" si="11">IF(CX7="",NA(),CX7)</f>
        <v>85.23</v>
      </c>
      <c r="CY6" s="36">
        <f t="shared" si="11"/>
        <v>83.01</v>
      </c>
      <c r="CZ6" s="36">
        <f t="shared" si="11"/>
        <v>84.91</v>
      </c>
      <c r="DA6" s="36">
        <f t="shared" si="11"/>
        <v>87.17</v>
      </c>
      <c r="DB6" s="36">
        <f t="shared" si="11"/>
        <v>87.74</v>
      </c>
      <c r="DC6" s="36">
        <f t="shared" si="11"/>
        <v>87.91</v>
      </c>
      <c r="DD6" s="36">
        <f t="shared" si="11"/>
        <v>87.28</v>
      </c>
      <c r="DE6" s="36">
        <f t="shared" si="11"/>
        <v>87.41</v>
      </c>
      <c r="DF6" s="36">
        <f t="shared" si="11"/>
        <v>87.08</v>
      </c>
      <c r="DG6" s="35" t="str">
        <f>IF(DG7="","",IF(DG7="-","【-】","【"&amp;SUBSTITUTE(TEXT(DG7,"#,##0.00"),"-","△")&amp;"】"))</f>
        <v>【89.80】</v>
      </c>
      <c r="DH6" s="36">
        <f>IF(DH7="",NA(),DH7)</f>
        <v>45.49</v>
      </c>
      <c r="DI6" s="36">
        <f t="shared" ref="DI6:DQ6" si="12">IF(DI7="",NA(),DI7)</f>
        <v>45.49</v>
      </c>
      <c r="DJ6" s="36">
        <f t="shared" si="12"/>
        <v>46.07</v>
      </c>
      <c r="DK6" s="36">
        <f t="shared" si="12"/>
        <v>45.91</v>
      </c>
      <c r="DL6" s="36">
        <f t="shared" si="12"/>
        <v>47.28</v>
      </c>
      <c r="DM6" s="36">
        <f t="shared" si="12"/>
        <v>46.27</v>
      </c>
      <c r="DN6" s="36">
        <f t="shared" si="12"/>
        <v>46.88</v>
      </c>
      <c r="DO6" s="36">
        <f t="shared" si="12"/>
        <v>46.94</v>
      </c>
      <c r="DP6" s="36">
        <f t="shared" si="12"/>
        <v>47.62</v>
      </c>
      <c r="DQ6" s="36">
        <f t="shared" si="12"/>
        <v>48.55</v>
      </c>
      <c r="DR6" s="35" t="str">
        <f>IF(DR7="","",IF(DR7="-","【-】","【"&amp;SUBSTITUTE(TEXT(DR7,"#,##0.00"),"-","△")&amp;"】"))</f>
        <v>【49.59】</v>
      </c>
      <c r="DS6" s="36">
        <f>IF(DS7="",NA(),DS7)</f>
        <v>5.88</v>
      </c>
      <c r="DT6" s="36">
        <f t="shared" ref="DT6:EB6" si="13">IF(DT7="",NA(),DT7)</f>
        <v>6.83</v>
      </c>
      <c r="DU6" s="36">
        <f t="shared" si="13"/>
        <v>26.2</v>
      </c>
      <c r="DV6" s="36">
        <f t="shared" si="13"/>
        <v>26.3</v>
      </c>
      <c r="DW6" s="36">
        <f t="shared" si="13"/>
        <v>25.79</v>
      </c>
      <c r="DX6" s="36">
        <f t="shared" si="13"/>
        <v>10.93</v>
      </c>
      <c r="DY6" s="36">
        <f t="shared" si="13"/>
        <v>13.39</v>
      </c>
      <c r="DZ6" s="36">
        <f t="shared" si="13"/>
        <v>14.48</v>
      </c>
      <c r="EA6" s="36">
        <f t="shared" si="13"/>
        <v>16.27</v>
      </c>
      <c r="EB6" s="36">
        <f t="shared" si="13"/>
        <v>17.11</v>
      </c>
      <c r="EC6" s="35" t="str">
        <f>IF(EC7="","",IF(EC7="-","【-】","【"&amp;SUBSTITUTE(TEXT(EC7,"#,##0.00"),"-","△")&amp;"】"))</f>
        <v>【19.44】</v>
      </c>
      <c r="ED6" s="35">
        <f>IF(ED7="",NA(),ED7)</f>
        <v>0</v>
      </c>
      <c r="EE6" s="36">
        <f t="shared" ref="EE6:EM6" si="14">IF(EE7="",NA(),EE7)</f>
        <v>2.54</v>
      </c>
      <c r="EF6" s="36">
        <f t="shared" si="14"/>
        <v>1.01</v>
      </c>
      <c r="EG6" s="36">
        <f t="shared" si="14"/>
        <v>1.1100000000000001</v>
      </c>
      <c r="EH6" s="36">
        <f t="shared" si="14"/>
        <v>0.88</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302091</v>
      </c>
      <c r="D7" s="38">
        <v>46</v>
      </c>
      <c r="E7" s="38">
        <v>1</v>
      </c>
      <c r="F7" s="38">
        <v>0</v>
      </c>
      <c r="G7" s="38">
        <v>1</v>
      </c>
      <c r="H7" s="38" t="s">
        <v>93</v>
      </c>
      <c r="I7" s="38" t="s">
        <v>94</v>
      </c>
      <c r="J7" s="38" t="s">
        <v>95</v>
      </c>
      <c r="K7" s="38" t="s">
        <v>96</v>
      </c>
      <c r="L7" s="38" t="s">
        <v>97</v>
      </c>
      <c r="M7" s="38" t="s">
        <v>98</v>
      </c>
      <c r="N7" s="39" t="s">
        <v>99</v>
      </c>
      <c r="O7" s="39">
        <v>96.75</v>
      </c>
      <c r="P7" s="39">
        <v>99.76</v>
      </c>
      <c r="Q7" s="39">
        <v>2420</v>
      </c>
      <c r="R7" s="39">
        <v>53994</v>
      </c>
      <c r="S7" s="39">
        <v>38.51</v>
      </c>
      <c r="T7" s="39">
        <v>1402.08</v>
      </c>
      <c r="U7" s="39">
        <v>53732</v>
      </c>
      <c r="V7" s="39">
        <v>25</v>
      </c>
      <c r="W7" s="39">
        <v>2149.2800000000002</v>
      </c>
      <c r="X7" s="39">
        <v>114.03</v>
      </c>
      <c r="Y7" s="39">
        <v>121.87</v>
      </c>
      <c r="Z7" s="39">
        <v>121.24</v>
      </c>
      <c r="AA7" s="39">
        <v>121.9</v>
      </c>
      <c r="AB7" s="39">
        <v>119.9</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563.98</v>
      </c>
      <c r="AU7" s="39">
        <v>1598.62</v>
      </c>
      <c r="AV7" s="39">
        <v>980.49</v>
      </c>
      <c r="AW7" s="39">
        <v>1077.75</v>
      </c>
      <c r="AX7" s="39">
        <v>1332.15</v>
      </c>
      <c r="AY7" s="39">
        <v>346.59</v>
      </c>
      <c r="AZ7" s="39">
        <v>357.82</v>
      </c>
      <c r="BA7" s="39">
        <v>355.5</v>
      </c>
      <c r="BB7" s="39">
        <v>349.83</v>
      </c>
      <c r="BC7" s="39">
        <v>360.86</v>
      </c>
      <c r="BD7" s="39">
        <v>264.97000000000003</v>
      </c>
      <c r="BE7" s="39">
        <v>70.09</v>
      </c>
      <c r="BF7" s="39">
        <v>63.07</v>
      </c>
      <c r="BG7" s="39">
        <v>55.94</v>
      </c>
      <c r="BH7" s="39">
        <v>48.18</v>
      </c>
      <c r="BI7" s="39">
        <v>39.35</v>
      </c>
      <c r="BJ7" s="39">
        <v>312.02999999999997</v>
      </c>
      <c r="BK7" s="39">
        <v>307.45999999999998</v>
      </c>
      <c r="BL7" s="39">
        <v>312.58</v>
      </c>
      <c r="BM7" s="39">
        <v>314.87</v>
      </c>
      <c r="BN7" s="39">
        <v>309.27999999999997</v>
      </c>
      <c r="BO7" s="39">
        <v>266.61</v>
      </c>
      <c r="BP7" s="39">
        <v>118.06</v>
      </c>
      <c r="BQ7" s="39">
        <v>125</v>
      </c>
      <c r="BR7" s="39">
        <v>124.65</v>
      </c>
      <c r="BS7" s="39">
        <v>126.82</v>
      </c>
      <c r="BT7" s="39">
        <v>124.82</v>
      </c>
      <c r="BU7" s="39">
        <v>105.71</v>
      </c>
      <c r="BV7" s="39">
        <v>106.01</v>
      </c>
      <c r="BW7" s="39">
        <v>104.57</v>
      </c>
      <c r="BX7" s="39">
        <v>103.54</v>
      </c>
      <c r="BY7" s="39">
        <v>103.32</v>
      </c>
      <c r="BZ7" s="39">
        <v>103.24</v>
      </c>
      <c r="CA7" s="39">
        <v>107.21</v>
      </c>
      <c r="CB7" s="39">
        <v>101.16</v>
      </c>
      <c r="CC7" s="39">
        <v>101.4</v>
      </c>
      <c r="CD7" s="39">
        <v>99.61</v>
      </c>
      <c r="CE7" s="39">
        <v>101.76</v>
      </c>
      <c r="CF7" s="39">
        <v>162.15</v>
      </c>
      <c r="CG7" s="39">
        <v>162.24</v>
      </c>
      <c r="CH7" s="39">
        <v>165.47</v>
      </c>
      <c r="CI7" s="39">
        <v>167.46</v>
      </c>
      <c r="CJ7" s="39">
        <v>168.56</v>
      </c>
      <c r="CK7" s="39">
        <v>168.38</v>
      </c>
      <c r="CL7" s="39">
        <v>67.19</v>
      </c>
      <c r="CM7" s="39">
        <v>69.400000000000006</v>
      </c>
      <c r="CN7" s="39">
        <v>73.53</v>
      </c>
      <c r="CO7" s="39">
        <v>71.540000000000006</v>
      </c>
      <c r="CP7" s="39">
        <v>69.97</v>
      </c>
      <c r="CQ7" s="39">
        <v>59.34</v>
      </c>
      <c r="CR7" s="39">
        <v>59.11</v>
      </c>
      <c r="CS7" s="39">
        <v>59.74</v>
      </c>
      <c r="CT7" s="39">
        <v>59.46</v>
      </c>
      <c r="CU7" s="39">
        <v>59.51</v>
      </c>
      <c r="CV7" s="39">
        <v>60</v>
      </c>
      <c r="CW7" s="39">
        <v>88.19</v>
      </c>
      <c r="CX7" s="39">
        <v>85.23</v>
      </c>
      <c r="CY7" s="39">
        <v>83.01</v>
      </c>
      <c r="CZ7" s="39">
        <v>84.91</v>
      </c>
      <c r="DA7" s="39">
        <v>87.17</v>
      </c>
      <c r="DB7" s="39">
        <v>87.74</v>
      </c>
      <c r="DC7" s="39">
        <v>87.91</v>
      </c>
      <c r="DD7" s="39">
        <v>87.28</v>
      </c>
      <c r="DE7" s="39">
        <v>87.41</v>
      </c>
      <c r="DF7" s="39">
        <v>87.08</v>
      </c>
      <c r="DG7" s="39">
        <v>89.8</v>
      </c>
      <c r="DH7" s="39">
        <v>45.49</v>
      </c>
      <c r="DI7" s="39">
        <v>45.49</v>
      </c>
      <c r="DJ7" s="39">
        <v>46.07</v>
      </c>
      <c r="DK7" s="39">
        <v>45.91</v>
      </c>
      <c r="DL7" s="39">
        <v>47.28</v>
      </c>
      <c r="DM7" s="39">
        <v>46.27</v>
      </c>
      <c r="DN7" s="39">
        <v>46.88</v>
      </c>
      <c r="DO7" s="39">
        <v>46.94</v>
      </c>
      <c r="DP7" s="39">
        <v>47.62</v>
      </c>
      <c r="DQ7" s="39">
        <v>48.55</v>
      </c>
      <c r="DR7" s="39">
        <v>49.59</v>
      </c>
      <c r="DS7" s="39">
        <v>5.88</v>
      </c>
      <c r="DT7" s="39">
        <v>6.83</v>
      </c>
      <c r="DU7" s="39">
        <v>26.2</v>
      </c>
      <c r="DV7" s="39">
        <v>26.3</v>
      </c>
      <c r="DW7" s="39">
        <v>25.79</v>
      </c>
      <c r="DX7" s="39">
        <v>10.93</v>
      </c>
      <c r="DY7" s="39">
        <v>13.39</v>
      </c>
      <c r="DZ7" s="39">
        <v>14.48</v>
      </c>
      <c r="EA7" s="39">
        <v>16.27</v>
      </c>
      <c r="EB7" s="39">
        <v>17.11</v>
      </c>
      <c r="EC7" s="39">
        <v>19.440000000000001</v>
      </c>
      <c r="ED7" s="39">
        <v>0</v>
      </c>
      <c r="EE7" s="39">
        <v>2.54</v>
      </c>
      <c r="EF7" s="39">
        <v>1.01</v>
      </c>
      <c r="EG7" s="39">
        <v>1.1100000000000001</v>
      </c>
      <c r="EH7" s="39">
        <v>0.88</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2021-01-22T00:53:52Z</cp:lastPrinted>
  <dcterms:created xsi:type="dcterms:W3CDTF">2020-12-04T02:12:38Z</dcterms:created>
  <dcterms:modified xsi:type="dcterms:W3CDTF">2022-01-11T07:07:33Z</dcterms:modified>
  <cp:category/>
</cp:coreProperties>
</file>