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フォルダ再構成用\40　上下水道業務課\60　上水道係\40　飛渡\飛渡\R３年　飛渡\統計関係\和歌山県総務部市町村課（県）\経営比較分析表の分析等\"/>
    </mc:Choice>
  </mc:AlternateContent>
  <workbookProtection workbookAlgorithmName="SHA-512" workbookHashValue="ttaQ79nGZpAO9o4GvCLIx/Fz7j3yzmU01x9knEt14XguZDB6+f2QcvOzuc9+71C9VpCQwfS/8mumzV9fXw+FrA==" workbookSaltValue="sftiRkExzOVDOarAMG4Vvg=="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AD8" i="4"/>
  <c r="W8" i="4"/>
  <c r="P8" i="4"/>
  <c r="I8" i="4"/>
  <c r="B8" i="4"/>
  <c r="B6" i="4"/>
</calcChain>
</file>

<file path=xl/sharedStrings.xml><?xml version="1.0" encoding="utf-8"?>
<sst xmlns="http://schemas.openxmlformats.org/spreadsheetml/2006/main" count="228" uniqueCount="115">
  <si>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</si>
  <si>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</si>
  <si>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</si>
  <si>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</si>
  <si>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</si>
  <si>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</si>
  <si>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</si>
  <si>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</si>
  <si>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</si>
  <si>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</si>
  <si>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</si>
  <si>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</si>
  <si>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</si>
  <si>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</si>
  <si>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</si>
  <si>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</si>
  <si>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</si>
  <si>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</si>
  <si>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</si>
  <si>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</si>
  <si>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</si>
  <si>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</si>
  <si>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</si>
  <si>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</si>
  <si>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</si>
  <si>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</si>
  <si>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</si>
  <si>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</si>
  <si>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</si>
  <si>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</si>
  <si>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</si>
  <si>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</si>
  <si>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</si>
  <si>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</si>
  <si>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</si>
  <si>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</si>
  <si>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</si>
  <si>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</si>
  <si>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</si>
  <si>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</si>
  <si>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</si>
  <si>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</si>
  <si>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</si>
  <si>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</si>
  <si>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</si>
  <si>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</si>
  <si>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</si>
  <si>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</si>
  <si>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</si>
  <si>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</si>
  <si>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</si>
  <si>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</si>
  <si>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</si>
  <si>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</si>
  <si>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</si>
  <si>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</si>
  <si>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</si>
  <si>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</si>
  <si>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</si>
  <si>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</si>
  <si>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</si>
  <si>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</si>
  <si>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</si>
  <si>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</si>
  <si>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</si>
  <si>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</si>
  <si>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</si>
  <si>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</si>
  <si>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</si>
  <si>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</si>
  <si>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</si>
  <si>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</si>
  <si>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</si>
  <si>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</si>
  <si>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</si>
  <si>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</si>
  <si>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</si>
  <si>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</si>
  <si>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</si>
  <si>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</si>
  <si>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</si>
  <si>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</si>
  <si>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</si>
  <si>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</si>
  <si>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</si>
  <si>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</si>
  <si>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</si>
  <si>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</si>
  <si>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</si>
  <si>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</si>
  <si>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</si>
  <si>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</si>
  <si>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</si>
  <si>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岩出市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</si>
  <si>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</si>
  <si>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</si>
  <si>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</si>
  <si>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</si>
  <si>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</si>
  <si>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</si>
  <si>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</si>
  <si>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</si>
  <si>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</si>
  <si>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</si>
  <si>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</si>
  <si>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</si>
  <si>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</si>
  <si>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</si>
  <si>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</si>
  <si>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</si>
  <si>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</si>
  <si>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</si>
  <si>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人口減少や節水機器の普及などによる使用水量の減少とこれに伴う給水収益の減少、老朽化が進行する施設や管路の更新・耐震化などの課題に直面しています。
　これらに対処していくには、多大の事業費と期間を要することから、アセットマネジメント計画を基に施設の延命化、投資の平準化を図るとともに、収納率の向上により自主財源を確保し、健全な経営に努めます。</t>
    <phoneticPr fontId="4"/>
  </si>
  <si>
    <t>①経常収支比率について
経常収支比率は、100％以上であり、健全な経営を行えている。
③流動比率について
流動比率が前年度と比べて減少しているのは、未払金の増加による流動負債の増加が主な要因である。
④企業債残高対給水収益比率について
企業債残高対給水収益比率は新たに企業債の借り入れを行っていないため、年々減少している。
⑤料金回収率について
料金回収率が前年度と比べて減少しているのは、新型コロナウイルス感染症対策として、基本料金の免除を行ったことによる給水収益の減少が主な要因である。
⑥給水原価について
給水原価は、水源が地下水であるためコストが低く、類似団体平均値を下回っている。
⑦施設利用率について
施設利用率は適切な施設規模であり、類似団体平均値を上回っている。
⑧有収率について
有収率が前年度と比べ増加しているのは、漏水調査を行い早急に修繕を行ったためである。</t>
    <rPh sb="65" eb="67">
      <t>ゲンショウ</t>
    </rPh>
    <rPh sb="78" eb="80">
      <t>ゾウカ</t>
    </rPh>
    <rPh sb="88" eb="90">
      <t>ゾウカ</t>
    </rPh>
    <rPh sb="179" eb="182">
      <t>ゼンネンド</t>
    </rPh>
    <rPh sb="183" eb="184">
      <t>クラ</t>
    </rPh>
    <rPh sb="186" eb="188">
      <t>ゲンショウ</t>
    </rPh>
    <rPh sb="195" eb="197">
      <t>シンガタ</t>
    </rPh>
    <rPh sb="204" eb="207">
      <t>カンセンショウ</t>
    </rPh>
    <rPh sb="207" eb="209">
      <t>タイサク</t>
    </rPh>
    <rPh sb="213" eb="215">
      <t>キホン</t>
    </rPh>
    <rPh sb="215" eb="217">
      <t>リョウキン</t>
    </rPh>
    <rPh sb="218" eb="220">
      <t>メンジョ</t>
    </rPh>
    <rPh sb="221" eb="222">
      <t>オコナ</t>
    </rPh>
    <rPh sb="231" eb="233">
      <t>シュウエキ</t>
    </rPh>
    <rPh sb="234" eb="236">
      <t>ゲンショウ</t>
    </rPh>
    <rPh sb="237" eb="238">
      <t>オモ</t>
    </rPh>
    <rPh sb="239" eb="241">
      <t>ヨウイン</t>
    </rPh>
    <phoneticPr fontId="4"/>
  </si>
  <si>
    <t>①有形固定資産減価償却率について
有形固定資産減価償却率は、増加傾向にあるが、類似団体平均値を下回っている。
②管路経年化率について
管路経年化率は、横ばいであり類似団体平均値を上回っている。
③管路更新率について
管路更新率は前年度に比べ減少しており、類似団体平均値を下回っている。これは更新工事の繰越や債務負担行為により、当該年度に更新した管路延長が減少したためである。</t>
    <rPh sb="135" eb="136">
      <t>シタ</t>
    </rPh>
    <rPh sb="145" eb="147">
      <t>コウシン</t>
    </rPh>
    <rPh sb="147" eb="149">
      <t>コウジ</t>
    </rPh>
    <rPh sb="150" eb="152">
      <t>クリコシ</t>
    </rPh>
    <rPh sb="153" eb="155">
      <t>サイム</t>
    </rPh>
    <rPh sb="155" eb="157">
      <t>フタン</t>
    </rPh>
    <rPh sb="157" eb="159">
      <t>コウイ</t>
    </rPh>
    <rPh sb="163" eb="167">
      <t>トウガイネンド</t>
    </rPh>
    <rPh sb="168" eb="170">
      <t>コウシン</t>
    </rPh>
    <rPh sb="172" eb="174">
      <t>カンロ</t>
    </rPh>
    <rPh sb="174" eb="176">
      <t>エンチョウ</t>
    </rPh>
    <rPh sb="177" eb="179">
      <t>ゲンショウ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</si>
</sst>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2.54</c:v>
                </c:pt>
                <c:pt idx="1">
                  <c:v>1.01</c:v>
                </c:pt>
                <c:pt idx="2">
                  <c:v>1.1100000000000001</c:v>
                </c:pt>
                <c:pt idx="3">
                  <c:v>0.88</c:v>
                </c:pt>
                <c:pt idx="4">
                  <c:v>0.56000000000000005</c:v>
                </c:pt>
              </c:numCache>
            </c:numRef>
          </c:val>
          <c:extLst>
            <c:ext xmlns:c16="http://schemas.microsoft.com/office/drawing/2014/chart" uri="{C3380CC4-5D6E-409C-BE32-E72D297353CC}">
              <c16:uniqueId val="{00000000-F582-4F5B-934B-232FB94D2B03}"/>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0.75</c:v>
                </c:pt>
                <c:pt idx="2">
                  <c:v>0.63</c:v>
                </c:pt>
                <c:pt idx="3">
                  <c:v>0.63</c:v>
                </c:pt>
                <c:pt idx="4">
                  <c:v>0.6</c:v>
                </c:pt>
              </c:numCache>
            </c:numRef>
          </c:val>
          <c:smooth val="0"/>
          <c:extLst>
            <c:ext xmlns:c16="http://schemas.microsoft.com/office/drawing/2014/chart" uri="{C3380CC4-5D6E-409C-BE32-E72D297353CC}">
              <c16:uniqueId val="{00000001-F582-4F5B-934B-232FB94D2B03}"/>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69.400000000000006</c:v>
                </c:pt>
                <c:pt idx="1">
                  <c:v>73.53</c:v>
                </c:pt>
                <c:pt idx="2">
                  <c:v>71.540000000000006</c:v>
                </c:pt>
                <c:pt idx="3">
                  <c:v>69.97</c:v>
                </c:pt>
                <c:pt idx="4">
                  <c:v>71.47</c:v>
                </c:pt>
              </c:numCache>
            </c:numRef>
          </c:val>
          <c:extLst>
            <c:ext xmlns:c16="http://schemas.microsoft.com/office/drawing/2014/chart" uri="{C3380CC4-5D6E-409C-BE32-E72D297353CC}">
              <c16:uniqueId val="{00000000-F564-4F94-A086-E7F97B0BFB94}"/>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59.11</c:v>
                </c:pt>
                <c:pt idx="1">
                  <c:v>59.74</c:v>
                </c:pt>
                <c:pt idx="2">
                  <c:v>59.46</c:v>
                </c:pt>
                <c:pt idx="3">
                  <c:v>59.51</c:v>
                </c:pt>
                <c:pt idx="4">
                  <c:v>59.91</c:v>
                </c:pt>
              </c:numCache>
            </c:numRef>
          </c:val>
          <c:smooth val="0"/>
          <c:extLst>
            <c:ext xmlns:c16="http://schemas.microsoft.com/office/drawing/2014/chart" uri="{C3380CC4-5D6E-409C-BE32-E72D297353CC}">
              <c16:uniqueId val="{00000001-F564-4F94-A086-E7F97B0BFB94}"/>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85.23</c:v>
                </c:pt>
                <c:pt idx="1">
                  <c:v>83.01</c:v>
                </c:pt>
                <c:pt idx="2">
                  <c:v>84.91</c:v>
                </c:pt>
                <c:pt idx="3">
                  <c:v>87.17</c:v>
                </c:pt>
                <c:pt idx="4">
                  <c:v>87.79</c:v>
                </c:pt>
              </c:numCache>
            </c:numRef>
          </c:val>
          <c:extLst>
            <c:ext xmlns:c16="http://schemas.microsoft.com/office/drawing/2014/chart" uri="{C3380CC4-5D6E-409C-BE32-E72D297353CC}">
              <c16:uniqueId val="{00000000-75B1-4246-9DC6-A1D09D1A9B5C}"/>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87.91</c:v>
                </c:pt>
                <c:pt idx="1">
                  <c:v>87.28</c:v>
                </c:pt>
                <c:pt idx="2">
                  <c:v>87.41</c:v>
                </c:pt>
                <c:pt idx="3">
                  <c:v>87.08</c:v>
                </c:pt>
                <c:pt idx="4">
                  <c:v>87.26</c:v>
                </c:pt>
              </c:numCache>
            </c:numRef>
          </c:val>
          <c:smooth val="0"/>
          <c:extLst>
            <c:ext xmlns:c16="http://schemas.microsoft.com/office/drawing/2014/chart" uri="{C3380CC4-5D6E-409C-BE32-E72D297353CC}">
              <c16:uniqueId val="{00000001-75B1-4246-9DC6-A1D09D1A9B5C}"/>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121.87</c:v>
                </c:pt>
                <c:pt idx="1">
                  <c:v>121.24</c:v>
                </c:pt>
                <c:pt idx="2">
                  <c:v>121.9</c:v>
                </c:pt>
                <c:pt idx="3">
                  <c:v>119.9</c:v>
                </c:pt>
                <c:pt idx="4">
                  <c:v>122.2</c:v>
                </c:pt>
              </c:numCache>
            </c:numRef>
          </c:val>
          <c:extLst>
            <c:ext xmlns:c16="http://schemas.microsoft.com/office/drawing/2014/chart" uri="{C3380CC4-5D6E-409C-BE32-E72D297353CC}">
              <c16:uniqueId val="{00000000-EEAD-4FFC-A366-10EED2D00360}"/>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113.16</c:v>
                </c:pt>
                <c:pt idx="1">
                  <c:v>112.15</c:v>
                </c:pt>
                <c:pt idx="2">
                  <c:v>111.44</c:v>
                </c:pt>
                <c:pt idx="3">
                  <c:v>111.17</c:v>
                </c:pt>
                <c:pt idx="4">
                  <c:v>110.91</c:v>
                </c:pt>
              </c:numCache>
            </c:numRef>
          </c:val>
          <c:smooth val="0"/>
          <c:extLst>
            <c:ext xmlns:c16="http://schemas.microsoft.com/office/drawing/2014/chart" uri="{C3380CC4-5D6E-409C-BE32-E72D297353CC}">
              <c16:uniqueId val="{00000001-EEAD-4FFC-A366-10EED2D00360}"/>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45.49</c:v>
                </c:pt>
                <c:pt idx="1">
                  <c:v>46.07</c:v>
                </c:pt>
                <c:pt idx="2">
                  <c:v>45.91</c:v>
                </c:pt>
                <c:pt idx="3">
                  <c:v>47.28</c:v>
                </c:pt>
                <c:pt idx="4">
                  <c:v>47.63</c:v>
                </c:pt>
              </c:numCache>
            </c:numRef>
          </c:val>
          <c:extLst>
            <c:ext xmlns:c16="http://schemas.microsoft.com/office/drawing/2014/chart" uri="{C3380CC4-5D6E-409C-BE32-E72D297353CC}">
              <c16:uniqueId val="{00000000-0279-48DC-AD6D-9F2AC9AA99ED}"/>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46.88</c:v>
                </c:pt>
                <c:pt idx="1">
                  <c:v>46.94</c:v>
                </c:pt>
                <c:pt idx="2">
                  <c:v>47.62</c:v>
                </c:pt>
                <c:pt idx="3">
                  <c:v>48.55</c:v>
                </c:pt>
                <c:pt idx="4">
                  <c:v>49.2</c:v>
                </c:pt>
              </c:numCache>
            </c:numRef>
          </c:val>
          <c:smooth val="0"/>
          <c:extLst>
            <c:ext xmlns:c16="http://schemas.microsoft.com/office/drawing/2014/chart" uri="{C3380CC4-5D6E-409C-BE32-E72D297353CC}">
              <c16:uniqueId val="{00000001-0279-48DC-AD6D-9F2AC9AA99ED}"/>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6.83</c:v>
                </c:pt>
                <c:pt idx="1">
                  <c:v>26.2</c:v>
                </c:pt>
                <c:pt idx="2">
                  <c:v>26.3</c:v>
                </c:pt>
                <c:pt idx="3">
                  <c:v>25.79</c:v>
                </c:pt>
                <c:pt idx="4">
                  <c:v>25.91</c:v>
                </c:pt>
              </c:numCache>
            </c:numRef>
          </c:val>
          <c:extLst>
            <c:ext xmlns:c16="http://schemas.microsoft.com/office/drawing/2014/chart" uri="{C3380CC4-5D6E-409C-BE32-E72D297353CC}">
              <c16:uniqueId val="{00000000-E1B5-4AA5-AD2D-300858A9A9D0}"/>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13.39</c:v>
                </c:pt>
                <c:pt idx="1">
                  <c:v>14.48</c:v>
                </c:pt>
                <c:pt idx="2">
                  <c:v>16.27</c:v>
                </c:pt>
                <c:pt idx="3">
                  <c:v>17.11</c:v>
                </c:pt>
                <c:pt idx="4">
                  <c:v>18.329999999999998</c:v>
                </c:pt>
              </c:numCache>
            </c:numRef>
          </c:val>
          <c:smooth val="0"/>
          <c:extLst>
            <c:ext xmlns:c16="http://schemas.microsoft.com/office/drawing/2014/chart" uri="{C3380CC4-5D6E-409C-BE32-E72D297353CC}">
              <c16:uniqueId val="{00000001-E1B5-4AA5-AD2D-300858A9A9D0}"/>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923-425F-B167-B103752E2CAE}"/>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0.68</c:v>
                </c:pt>
                <c:pt idx="1">
                  <c:v>1</c:v>
                </c:pt>
                <c:pt idx="2">
                  <c:v>1.03</c:v>
                </c:pt>
                <c:pt idx="3">
                  <c:v>0.78</c:v>
                </c:pt>
                <c:pt idx="4">
                  <c:v>0.92</c:v>
                </c:pt>
              </c:numCache>
            </c:numRef>
          </c:val>
          <c:smooth val="0"/>
          <c:extLst>
            <c:ext xmlns:c16="http://schemas.microsoft.com/office/drawing/2014/chart" uri="{C3380CC4-5D6E-409C-BE32-E72D297353CC}">
              <c16:uniqueId val="{00000001-6923-425F-B167-B103752E2CAE}"/>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1598.62</c:v>
                </c:pt>
                <c:pt idx="1">
                  <c:v>980.49</c:v>
                </c:pt>
                <c:pt idx="2">
                  <c:v>1077.75</c:v>
                </c:pt>
                <c:pt idx="3">
                  <c:v>1332.15</c:v>
                </c:pt>
                <c:pt idx="4">
                  <c:v>1268.69</c:v>
                </c:pt>
              </c:numCache>
            </c:numRef>
          </c:val>
          <c:extLst>
            <c:ext xmlns:c16="http://schemas.microsoft.com/office/drawing/2014/chart" uri="{C3380CC4-5D6E-409C-BE32-E72D297353CC}">
              <c16:uniqueId val="{00000000-6CD3-444C-A8A5-B4B9556F59EF}"/>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357.82</c:v>
                </c:pt>
                <c:pt idx="1">
                  <c:v>355.5</c:v>
                </c:pt>
                <c:pt idx="2">
                  <c:v>349.83</c:v>
                </c:pt>
                <c:pt idx="3">
                  <c:v>360.86</c:v>
                </c:pt>
                <c:pt idx="4">
                  <c:v>350.79</c:v>
                </c:pt>
              </c:numCache>
            </c:numRef>
          </c:val>
          <c:smooth val="0"/>
          <c:extLst>
            <c:ext xmlns:c16="http://schemas.microsoft.com/office/drawing/2014/chart" uri="{C3380CC4-5D6E-409C-BE32-E72D297353CC}">
              <c16:uniqueId val="{00000001-6CD3-444C-A8A5-B4B9556F59EF}"/>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63.07</c:v>
                </c:pt>
                <c:pt idx="1">
                  <c:v>55.94</c:v>
                </c:pt>
                <c:pt idx="2">
                  <c:v>48.18</c:v>
                </c:pt>
                <c:pt idx="3">
                  <c:v>39.35</c:v>
                </c:pt>
                <c:pt idx="4">
                  <c:v>37.29</c:v>
                </c:pt>
              </c:numCache>
            </c:numRef>
          </c:val>
          <c:extLst>
            <c:ext xmlns:c16="http://schemas.microsoft.com/office/drawing/2014/chart" uri="{C3380CC4-5D6E-409C-BE32-E72D297353CC}">
              <c16:uniqueId val="{00000000-C466-462A-8E5A-26638F6D77A6}"/>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307.45999999999998</c:v>
                </c:pt>
                <c:pt idx="1">
                  <c:v>312.58</c:v>
                </c:pt>
                <c:pt idx="2">
                  <c:v>314.87</c:v>
                </c:pt>
                <c:pt idx="3">
                  <c:v>309.27999999999997</c:v>
                </c:pt>
                <c:pt idx="4">
                  <c:v>322.92</c:v>
                </c:pt>
              </c:numCache>
            </c:numRef>
          </c:val>
          <c:smooth val="0"/>
          <c:extLst>
            <c:ext xmlns:c16="http://schemas.microsoft.com/office/drawing/2014/chart" uri="{C3380CC4-5D6E-409C-BE32-E72D297353CC}">
              <c16:uniqueId val="{00000001-C466-462A-8E5A-26638F6D77A6}"/>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125</c:v>
                </c:pt>
                <c:pt idx="1">
                  <c:v>124.65</c:v>
                </c:pt>
                <c:pt idx="2">
                  <c:v>126.82</c:v>
                </c:pt>
                <c:pt idx="3">
                  <c:v>124.82</c:v>
                </c:pt>
                <c:pt idx="4">
                  <c:v>100.51</c:v>
                </c:pt>
              </c:numCache>
            </c:numRef>
          </c:val>
          <c:extLst>
            <c:ext xmlns:c16="http://schemas.microsoft.com/office/drawing/2014/chart" uri="{C3380CC4-5D6E-409C-BE32-E72D297353CC}">
              <c16:uniqueId val="{00000000-0B2E-442B-9F65-A83A151F2E8E}"/>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106.01</c:v>
                </c:pt>
                <c:pt idx="1">
                  <c:v>104.57</c:v>
                </c:pt>
                <c:pt idx="2">
                  <c:v>103.54</c:v>
                </c:pt>
                <c:pt idx="3">
                  <c:v>103.32</c:v>
                </c:pt>
                <c:pt idx="4">
                  <c:v>100.85</c:v>
                </c:pt>
              </c:numCache>
            </c:numRef>
          </c:val>
          <c:smooth val="0"/>
          <c:extLst>
            <c:ext xmlns:c16="http://schemas.microsoft.com/office/drawing/2014/chart" uri="{C3380CC4-5D6E-409C-BE32-E72D297353CC}">
              <c16:uniqueId val="{00000001-0B2E-442B-9F65-A83A151F2E8E}"/>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101.16</c:v>
                </c:pt>
                <c:pt idx="1">
                  <c:v>101.4</c:v>
                </c:pt>
                <c:pt idx="2">
                  <c:v>99.61</c:v>
                </c:pt>
                <c:pt idx="3">
                  <c:v>101.76</c:v>
                </c:pt>
                <c:pt idx="4">
                  <c:v>101.81</c:v>
                </c:pt>
              </c:numCache>
            </c:numRef>
          </c:val>
          <c:extLst>
            <c:ext xmlns:c16="http://schemas.microsoft.com/office/drawing/2014/chart" uri="{C3380CC4-5D6E-409C-BE32-E72D297353CC}">
              <c16:uniqueId val="{00000000-7BD9-4507-92EB-5121F7EB460B}"/>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162.24</c:v>
                </c:pt>
                <c:pt idx="1">
                  <c:v>165.47</c:v>
                </c:pt>
                <c:pt idx="2">
                  <c:v>167.46</c:v>
                </c:pt>
                <c:pt idx="3">
                  <c:v>168.56</c:v>
                </c:pt>
                <c:pt idx="4">
                  <c:v>167.1</c:v>
                </c:pt>
              </c:numCache>
            </c:numRef>
          </c:val>
          <c:smooth val="0"/>
          <c:extLst>
            <c:ext xmlns:c16="http://schemas.microsoft.com/office/drawing/2014/chart" uri="{C3380CC4-5D6E-409C-BE32-E72D297353CC}">
              <c16:uniqueId val="{00000001-7BD9-4507-92EB-5121F7EB460B}"/>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41"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和歌山県　岩出市</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A4</v>
      </c>
      <c r="X8" s="60"/>
      <c r="Y8" s="60"/>
      <c r="Z8" s="60"/>
      <c r="AA8" s="60"/>
      <c r="AB8" s="60"/>
      <c r="AC8" s="60"/>
      <c r="AD8" s="60" t="str">
        <f>データ!$M$6</f>
        <v>非設置</v>
      </c>
      <c r="AE8" s="60"/>
      <c r="AF8" s="60"/>
      <c r="AG8" s="60"/>
      <c r="AH8" s="60"/>
      <c r="AI8" s="60"/>
      <c r="AJ8" s="60"/>
      <c r="AK8" s="4"/>
      <c r="AL8" s="61">
        <f>データ!$R$6</f>
        <v>53995</v>
      </c>
      <c r="AM8" s="61"/>
      <c r="AN8" s="61"/>
      <c r="AO8" s="61"/>
      <c r="AP8" s="61"/>
      <c r="AQ8" s="61"/>
      <c r="AR8" s="61"/>
      <c r="AS8" s="61"/>
      <c r="AT8" s="52">
        <f>データ!$S$6</f>
        <v>38.51</v>
      </c>
      <c r="AU8" s="53"/>
      <c r="AV8" s="53"/>
      <c r="AW8" s="53"/>
      <c r="AX8" s="53"/>
      <c r="AY8" s="53"/>
      <c r="AZ8" s="53"/>
      <c r="BA8" s="53"/>
      <c r="BB8" s="54">
        <f>データ!$T$6</f>
        <v>1402.1</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97.2</v>
      </c>
      <c r="J10" s="53"/>
      <c r="K10" s="53"/>
      <c r="L10" s="53"/>
      <c r="M10" s="53"/>
      <c r="N10" s="53"/>
      <c r="O10" s="64"/>
      <c r="P10" s="54">
        <f>データ!$P$6</f>
        <v>99.77</v>
      </c>
      <c r="Q10" s="54"/>
      <c r="R10" s="54"/>
      <c r="S10" s="54"/>
      <c r="T10" s="54"/>
      <c r="U10" s="54"/>
      <c r="V10" s="54"/>
      <c r="W10" s="61">
        <f>データ!$Q$6</f>
        <v>2420</v>
      </c>
      <c r="X10" s="61"/>
      <c r="Y10" s="61"/>
      <c r="Z10" s="61"/>
      <c r="AA10" s="61"/>
      <c r="AB10" s="61"/>
      <c r="AC10" s="61"/>
      <c r="AD10" s="2"/>
      <c r="AE10" s="2"/>
      <c r="AF10" s="2"/>
      <c r="AG10" s="2"/>
      <c r="AH10" s="4"/>
      <c r="AI10" s="4"/>
      <c r="AJ10" s="4"/>
      <c r="AK10" s="4"/>
      <c r="AL10" s="61">
        <f>データ!$U$6</f>
        <v>53869</v>
      </c>
      <c r="AM10" s="61"/>
      <c r="AN10" s="61"/>
      <c r="AO10" s="61"/>
      <c r="AP10" s="61"/>
      <c r="AQ10" s="61"/>
      <c r="AR10" s="61"/>
      <c r="AS10" s="61"/>
      <c r="AT10" s="52">
        <f>データ!$V$6</f>
        <v>25</v>
      </c>
      <c r="AU10" s="53"/>
      <c r="AV10" s="53"/>
      <c r="AW10" s="53"/>
      <c r="AX10" s="53"/>
      <c r="AY10" s="53"/>
      <c r="AZ10" s="53"/>
      <c r="BA10" s="53"/>
      <c r="BB10" s="54">
        <f>データ!$W$6</f>
        <v>2154.7600000000002</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113</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114</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112</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vKRkxa0C8esa6iYd00P9C/NZlhyfredvkHLu8XL76fcNZPvd6gdwYhR8+TbJ0xCzcfepxzVxnm53whqISEmXPg==" saltValue="d7aPcFNG+z83is/N5qcLjg=="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302091</v>
      </c>
      <c r="D6" s="34">
        <f t="shared" si="3"/>
        <v>46</v>
      </c>
      <c r="E6" s="34">
        <f t="shared" si="3"/>
        <v>1</v>
      </c>
      <c r="F6" s="34">
        <f t="shared" si="3"/>
        <v>0</v>
      </c>
      <c r="G6" s="34">
        <f t="shared" si="3"/>
        <v>1</v>
      </c>
      <c r="H6" s="34" t="str">
        <f t="shared" si="3"/>
        <v>和歌山県　岩出市</v>
      </c>
      <c r="I6" s="34" t="str">
        <f t="shared" si="3"/>
        <v>法適用</v>
      </c>
      <c r="J6" s="34" t="str">
        <f t="shared" si="3"/>
        <v>水道事業</v>
      </c>
      <c r="K6" s="34" t="str">
        <f t="shared" si="3"/>
        <v>末端給水事業</v>
      </c>
      <c r="L6" s="34" t="str">
        <f t="shared" si="3"/>
        <v>A4</v>
      </c>
      <c r="M6" s="34" t="str">
        <f t="shared" si="3"/>
        <v>非設置</v>
      </c>
      <c r="N6" s="35" t="str">
        <f t="shared" si="3"/>
        <v>-</v>
      </c>
      <c r="O6" s="35">
        <f t="shared" si="3"/>
        <v>97.2</v>
      </c>
      <c r="P6" s="35">
        <f t="shared" si="3"/>
        <v>99.77</v>
      </c>
      <c r="Q6" s="35">
        <f t="shared" si="3"/>
        <v>2420</v>
      </c>
      <c r="R6" s="35">
        <f t="shared" si="3"/>
        <v>53995</v>
      </c>
      <c r="S6" s="35">
        <f t="shared" si="3"/>
        <v>38.51</v>
      </c>
      <c r="T6" s="35">
        <f t="shared" si="3"/>
        <v>1402.1</v>
      </c>
      <c r="U6" s="35">
        <f t="shared" si="3"/>
        <v>53869</v>
      </c>
      <c r="V6" s="35">
        <f t="shared" si="3"/>
        <v>25</v>
      </c>
      <c r="W6" s="35">
        <f t="shared" si="3"/>
        <v>2154.7600000000002</v>
      </c>
      <c r="X6" s="36">
        <f>IF(X7="",NA(),X7)</f>
        <v>121.87</v>
      </c>
      <c r="Y6" s="36">
        <f t="shared" ref="Y6:AG6" si="4">IF(Y7="",NA(),Y7)</f>
        <v>121.24</v>
      </c>
      <c r="Z6" s="36">
        <f t="shared" si="4"/>
        <v>121.9</v>
      </c>
      <c r="AA6" s="36">
        <f t="shared" si="4"/>
        <v>119.9</v>
      </c>
      <c r="AB6" s="36">
        <f t="shared" si="4"/>
        <v>122.2</v>
      </c>
      <c r="AC6" s="36">
        <f t="shared" si="4"/>
        <v>113.16</v>
      </c>
      <c r="AD6" s="36">
        <f t="shared" si="4"/>
        <v>112.15</v>
      </c>
      <c r="AE6" s="36">
        <f t="shared" si="4"/>
        <v>111.44</v>
      </c>
      <c r="AF6" s="36">
        <f t="shared" si="4"/>
        <v>111.17</v>
      </c>
      <c r="AG6" s="36">
        <f t="shared" si="4"/>
        <v>110.91</v>
      </c>
      <c r="AH6" s="35" t="str">
        <f>IF(AH7="","",IF(AH7="-","【-】","【"&amp;SUBSTITUTE(TEXT(AH7,"#,##0.00"),"-","△")&amp;"】"))</f>
        <v>【110.27】</v>
      </c>
      <c r="AI6" s="35">
        <f>IF(AI7="",NA(),AI7)</f>
        <v>0</v>
      </c>
      <c r="AJ6" s="35">
        <f t="shared" ref="AJ6:AR6" si="5">IF(AJ7="",NA(),AJ7)</f>
        <v>0</v>
      </c>
      <c r="AK6" s="35">
        <f t="shared" si="5"/>
        <v>0</v>
      </c>
      <c r="AL6" s="35">
        <f t="shared" si="5"/>
        <v>0</v>
      </c>
      <c r="AM6" s="35">
        <f t="shared" si="5"/>
        <v>0</v>
      </c>
      <c r="AN6" s="36">
        <f t="shared" si="5"/>
        <v>0.68</v>
      </c>
      <c r="AO6" s="36">
        <f t="shared" si="5"/>
        <v>1</v>
      </c>
      <c r="AP6" s="36">
        <f t="shared" si="5"/>
        <v>1.03</v>
      </c>
      <c r="AQ6" s="36">
        <f t="shared" si="5"/>
        <v>0.78</v>
      </c>
      <c r="AR6" s="36">
        <f t="shared" si="5"/>
        <v>0.92</v>
      </c>
      <c r="AS6" s="35" t="str">
        <f>IF(AS7="","",IF(AS7="-","【-】","【"&amp;SUBSTITUTE(TEXT(AS7,"#,##0.00"),"-","△")&amp;"】"))</f>
        <v>【1.15】</v>
      </c>
      <c r="AT6" s="36">
        <f>IF(AT7="",NA(),AT7)</f>
        <v>1598.62</v>
      </c>
      <c r="AU6" s="36">
        <f t="shared" ref="AU6:BC6" si="6">IF(AU7="",NA(),AU7)</f>
        <v>980.49</v>
      </c>
      <c r="AV6" s="36">
        <f t="shared" si="6"/>
        <v>1077.75</v>
      </c>
      <c r="AW6" s="36">
        <f t="shared" si="6"/>
        <v>1332.15</v>
      </c>
      <c r="AX6" s="36">
        <f t="shared" si="6"/>
        <v>1268.69</v>
      </c>
      <c r="AY6" s="36">
        <f t="shared" si="6"/>
        <v>357.82</v>
      </c>
      <c r="AZ6" s="36">
        <f t="shared" si="6"/>
        <v>355.5</v>
      </c>
      <c r="BA6" s="36">
        <f t="shared" si="6"/>
        <v>349.83</v>
      </c>
      <c r="BB6" s="36">
        <f t="shared" si="6"/>
        <v>360.86</v>
      </c>
      <c r="BC6" s="36">
        <f t="shared" si="6"/>
        <v>350.79</v>
      </c>
      <c r="BD6" s="35" t="str">
        <f>IF(BD7="","",IF(BD7="-","【-】","【"&amp;SUBSTITUTE(TEXT(BD7,"#,##0.00"),"-","△")&amp;"】"))</f>
        <v>【260.31】</v>
      </c>
      <c r="BE6" s="36">
        <f>IF(BE7="",NA(),BE7)</f>
        <v>63.07</v>
      </c>
      <c r="BF6" s="36">
        <f t="shared" ref="BF6:BN6" si="7">IF(BF7="",NA(),BF7)</f>
        <v>55.94</v>
      </c>
      <c r="BG6" s="36">
        <f t="shared" si="7"/>
        <v>48.18</v>
      </c>
      <c r="BH6" s="36">
        <f t="shared" si="7"/>
        <v>39.35</v>
      </c>
      <c r="BI6" s="36">
        <f t="shared" si="7"/>
        <v>37.29</v>
      </c>
      <c r="BJ6" s="36">
        <f t="shared" si="7"/>
        <v>307.45999999999998</v>
      </c>
      <c r="BK6" s="36">
        <f t="shared" si="7"/>
        <v>312.58</v>
      </c>
      <c r="BL6" s="36">
        <f t="shared" si="7"/>
        <v>314.87</v>
      </c>
      <c r="BM6" s="36">
        <f t="shared" si="7"/>
        <v>309.27999999999997</v>
      </c>
      <c r="BN6" s="36">
        <f t="shared" si="7"/>
        <v>322.92</v>
      </c>
      <c r="BO6" s="35" t="str">
        <f>IF(BO7="","",IF(BO7="-","【-】","【"&amp;SUBSTITUTE(TEXT(BO7,"#,##0.00"),"-","△")&amp;"】"))</f>
        <v>【275.67】</v>
      </c>
      <c r="BP6" s="36">
        <f>IF(BP7="",NA(),BP7)</f>
        <v>125</v>
      </c>
      <c r="BQ6" s="36">
        <f t="shared" ref="BQ6:BY6" si="8">IF(BQ7="",NA(),BQ7)</f>
        <v>124.65</v>
      </c>
      <c r="BR6" s="36">
        <f t="shared" si="8"/>
        <v>126.82</v>
      </c>
      <c r="BS6" s="36">
        <f t="shared" si="8"/>
        <v>124.82</v>
      </c>
      <c r="BT6" s="36">
        <f t="shared" si="8"/>
        <v>100.51</v>
      </c>
      <c r="BU6" s="36">
        <f t="shared" si="8"/>
        <v>106.01</v>
      </c>
      <c r="BV6" s="36">
        <f t="shared" si="8"/>
        <v>104.57</v>
      </c>
      <c r="BW6" s="36">
        <f t="shared" si="8"/>
        <v>103.54</v>
      </c>
      <c r="BX6" s="36">
        <f t="shared" si="8"/>
        <v>103.32</v>
      </c>
      <c r="BY6" s="36">
        <f t="shared" si="8"/>
        <v>100.85</v>
      </c>
      <c r="BZ6" s="35" t="str">
        <f>IF(BZ7="","",IF(BZ7="-","【-】","【"&amp;SUBSTITUTE(TEXT(BZ7,"#,##0.00"),"-","△")&amp;"】"))</f>
        <v>【100.05】</v>
      </c>
      <c r="CA6" s="36">
        <f>IF(CA7="",NA(),CA7)</f>
        <v>101.16</v>
      </c>
      <c r="CB6" s="36">
        <f t="shared" ref="CB6:CJ6" si="9">IF(CB7="",NA(),CB7)</f>
        <v>101.4</v>
      </c>
      <c r="CC6" s="36">
        <f t="shared" si="9"/>
        <v>99.61</v>
      </c>
      <c r="CD6" s="36">
        <f t="shared" si="9"/>
        <v>101.76</v>
      </c>
      <c r="CE6" s="36">
        <f t="shared" si="9"/>
        <v>101.81</v>
      </c>
      <c r="CF6" s="36">
        <f t="shared" si="9"/>
        <v>162.24</v>
      </c>
      <c r="CG6" s="36">
        <f t="shared" si="9"/>
        <v>165.47</v>
      </c>
      <c r="CH6" s="36">
        <f t="shared" si="9"/>
        <v>167.46</v>
      </c>
      <c r="CI6" s="36">
        <f t="shared" si="9"/>
        <v>168.56</v>
      </c>
      <c r="CJ6" s="36">
        <f t="shared" si="9"/>
        <v>167.1</v>
      </c>
      <c r="CK6" s="35" t="str">
        <f>IF(CK7="","",IF(CK7="-","【-】","【"&amp;SUBSTITUTE(TEXT(CK7,"#,##0.00"),"-","△")&amp;"】"))</f>
        <v>【166.40】</v>
      </c>
      <c r="CL6" s="36">
        <f>IF(CL7="",NA(),CL7)</f>
        <v>69.400000000000006</v>
      </c>
      <c r="CM6" s="36">
        <f t="shared" ref="CM6:CU6" si="10">IF(CM7="",NA(),CM7)</f>
        <v>73.53</v>
      </c>
      <c r="CN6" s="36">
        <f t="shared" si="10"/>
        <v>71.540000000000006</v>
      </c>
      <c r="CO6" s="36">
        <f t="shared" si="10"/>
        <v>69.97</v>
      </c>
      <c r="CP6" s="36">
        <f t="shared" si="10"/>
        <v>71.47</v>
      </c>
      <c r="CQ6" s="36">
        <f t="shared" si="10"/>
        <v>59.11</v>
      </c>
      <c r="CR6" s="36">
        <f t="shared" si="10"/>
        <v>59.74</v>
      </c>
      <c r="CS6" s="36">
        <f t="shared" si="10"/>
        <v>59.46</v>
      </c>
      <c r="CT6" s="36">
        <f t="shared" si="10"/>
        <v>59.51</v>
      </c>
      <c r="CU6" s="36">
        <f t="shared" si="10"/>
        <v>59.91</v>
      </c>
      <c r="CV6" s="35" t="str">
        <f>IF(CV7="","",IF(CV7="-","【-】","【"&amp;SUBSTITUTE(TEXT(CV7,"#,##0.00"),"-","△")&amp;"】"))</f>
        <v>【60.69】</v>
      </c>
      <c r="CW6" s="36">
        <f>IF(CW7="",NA(),CW7)</f>
        <v>85.23</v>
      </c>
      <c r="CX6" s="36">
        <f t="shared" ref="CX6:DF6" si="11">IF(CX7="",NA(),CX7)</f>
        <v>83.01</v>
      </c>
      <c r="CY6" s="36">
        <f t="shared" si="11"/>
        <v>84.91</v>
      </c>
      <c r="CZ6" s="36">
        <f t="shared" si="11"/>
        <v>87.17</v>
      </c>
      <c r="DA6" s="36">
        <f t="shared" si="11"/>
        <v>87.79</v>
      </c>
      <c r="DB6" s="36">
        <f t="shared" si="11"/>
        <v>87.91</v>
      </c>
      <c r="DC6" s="36">
        <f t="shared" si="11"/>
        <v>87.28</v>
      </c>
      <c r="DD6" s="36">
        <f t="shared" si="11"/>
        <v>87.41</v>
      </c>
      <c r="DE6" s="36">
        <f t="shared" si="11"/>
        <v>87.08</v>
      </c>
      <c r="DF6" s="36">
        <f t="shared" si="11"/>
        <v>87.26</v>
      </c>
      <c r="DG6" s="35" t="str">
        <f>IF(DG7="","",IF(DG7="-","【-】","【"&amp;SUBSTITUTE(TEXT(DG7,"#,##0.00"),"-","△")&amp;"】"))</f>
        <v>【89.82】</v>
      </c>
      <c r="DH6" s="36">
        <f>IF(DH7="",NA(),DH7)</f>
        <v>45.49</v>
      </c>
      <c r="DI6" s="36">
        <f t="shared" ref="DI6:DQ6" si="12">IF(DI7="",NA(),DI7)</f>
        <v>46.07</v>
      </c>
      <c r="DJ6" s="36">
        <f t="shared" si="12"/>
        <v>45.91</v>
      </c>
      <c r="DK6" s="36">
        <f t="shared" si="12"/>
        <v>47.28</v>
      </c>
      <c r="DL6" s="36">
        <f t="shared" si="12"/>
        <v>47.63</v>
      </c>
      <c r="DM6" s="36">
        <f t="shared" si="12"/>
        <v>46.88</v>
      </c>
      <c r="DN6" s="36">
        <f t="shared" si="12"/>
        <v>46.94</v>
      </c>
      <c r="DO6" s="36">
        <f t="shared" si="12"/>
        <v>47.62</v>
      </c>
      <c r="DP6" s="36">
        <f t="shared" si="12"/>
        <v>48.55</v>
      </c>
      <c r="DQ6" s="36">
        <f t="shared" si="12"/>
        <v>49.2</v>
      </c>
      <c r="DR6" s="35" t="str">
        <f>IF(DR7="","",IF(DR7="-","【-】","【"&amp;SUBSTITUTE(TEXT(DR7,"#,##0.00"),"-","△")&amp;"】"))</f>
        <v>【50.19】</v>
      </c>
      <c r="DS6" s="36">
        <f>IF(DS7="",NA(),DS7)</f>
        <v>6.83</v>
      </c>
      <c r="DT6" s="36">
        <f t="shared" ref="DT6:EB6" si="13">IF(DT7="",NA(),DT7)</f>
        <v>26.2</v>
      </c>
      <c r="DU6" s="36">
        <f t="shared" si="13"/>
        <v>26.3</v>
      </c>
      <c r="DV6" s="36">
        <f t="shared" si="13"/>
        <v>25.79</v>
      </c>
      <c r="DW6" s="36">
        <f t="shared" si="13"/>
        <v>25.91</v>
      </c>
      <c r="DX6" s="36">
        <f t="shared" si="13"/>
        <v>13.39</v>
      </c>
      <c r="DY6" s="36">
        <f t="shared" si="13"/>
        <v>14.48</v>
      </c>
      <c r="DZ6" s="36">
        <f t="shared" si="13"/>
        <v>16.27</v>
      </c>
      <c r="EA6" s="36">
        <f t="shared" si="13"/>
        <v>17.11</v>
      </c>
      <c r="EB6" s="36">
        <f t="shared" si="13"/>
        <v>18.329999999999998</v>
      </c>
      <c r="EC6" s="35" t="str">
        <f>IF(EC7="","",IF(EC7="-","【-】","【"&amp;SUBSTITUTE(TEXT(EC7,"#,##0.00"),"-","△")&amp;"】"))</f>
        <v>【20.63】</v>
      </c>
      <c r="ED6" s="36">
        <f>IF(ED7="",NA(),ED7)</f>
        <v>2.54</v>
      </c>
      <c r="EE6" s="36">
        <f t="shared" ref="EE6:EM6" si="14">IF(EE7="",NA(),EE7)</f>
        <v>1.01</v>
      </c>
      <c r="EF6" s="36">
        <f t="shared" si="14"/>
        <v>1.1100000000000001</v>
      </c>
      <c r="EG6" s="36">
        <f t="shared" si="14"/>
        <v>0.88</v>
      </c>
      <c r="EH6" s="36">
        <f t="shared" si="14"/>
        <v>0.56000000000000005</v>
      </c>
      <c r="EI6" s="36">
        <f t="shared" si="14"/>
        <v>0.71</v>
      </c>
      <c r="EJ6" s="36">
        <f t="shared" si="14"/>
        <v>0.75</v>
      </c>
      <c r="EK6" s="36">
        <f t="shared" si="14"/>
        <v>0.63</v>
      </c>
      <c r="EL6" s="36">
        <f t="shared" si="14"/>
        <v>0.63</v>
      </c>
      <c r="EM6" s="36">
        <f t="shared" si="14"/>
        <v>0.6</v>
      </c>
      <c r="EN6" s="35" t="str">
        <f>IF(EN7="","",IF(EN7="-","【-】","【"&amp;SUBSTITUTE(TEXT(EN7,"#,##0.00"),"-","△")&amp;"】"))</f>
        <v>【0.69】</v>
      </c>
    </row>
    <row r="7" spans="1:144" s="37" customFormat="1" x14ac:dyDescent="0.15">
      <c r="A7" s="29"/>
      <c r="B7" s="38">
        <v>2020</v>
      </c>
      <c r="C7" s="38">
        <v>302091</v>
      </c>
      <c r="D7" s="38">
        <v>46</v>
      </c>
      <c r="E7" s="38">
        <v>1</v>
      </c>
      <c r="F7" s="38">
        <v>0</v>
      </c>
      <c r="G7" s="38">
        <v>1</v>
      </c>
      <c r="H7" s="38" t="s">
        <v>93</v>
      </c>
      <c r="I7" s="38" t="s">
        <v>94</v>
      </c>
      <c r="J7" s="38" t="s">
        <v>95</v>
      </c>
      <c r="K7" s="38" t="s">
        <v>96</v>
      </c>
      <c r="L7" s="38" t="s">
        <v>97</v>
      </c>
      <c r="M7" s="38" t="s">
        <v>98</v>
      </c>
      <c r="N7" s="39" t="s">
        <v>99</v>
      </c>
      <c r="O7" s="39">
        <v>97.2</v>
      </c>
      <c r="P7" s="39">
        <v>99.77</v>
      </c>
      <c r="Q7" s="39">
        <v>2420</v>
      </c>
      <c r="R7" s="39">
        <v>53995</v>
      </c>
      <c r="S7" s="39">
        <v>38.51</v>
      </c>
      <c r="T7" s="39">
        <v>1402.1</v>
      </c>
      <c r="U7" s="39">
        <v>53869</v>
      </c>
      <c r="V7" s="39">
        <v>25</v>
      </c>
      <c r="W7" s="39">
        <v>2154.7600000000002</v>
      </c>
      <c r="X7" s="39">
        <v>121.87</v>
      </c>
      <c r="Y7" s="39">
        <v>121.24</v>
      </c>
      <c r="Z7" s="39">
        <v>121.9</v>
      </c>
      <c r="AA7" s="39">
        <v>119.9</v>
      </c>
      <c r="AB7" s="39">
        <v>122.2</v>
      </c>
      <c r="AC7" s="39">
        <v>113.16</v>
      </c>
      <c r="AD7" s="39">
        <v>112.15</v>
      </c>
      <c r="AE7" s="39">
        <v>111.44</v>
      </c>
      <c r="AF7" s="39">
        <v>111.17</v>
      </c>
      <c r="AG7" s="39">
        <v>110.91</v>
      </c>
      <c r="AH7" s="39">
        <v>110.27</v>
      </c>
      <c r="AI7" s="39">
        <v>0</v>
      </c>
      <c r="AJ7" s="39">
        <v>0</v>
      </c>
      <c r="AK7" s="39">
        <v>0</v>
      </c>
      <c r="AL7" s="39">
        <v>0</v>
      </c>
      <c r="AM7" s="39">
        <v>0</v>
      </c>
      <c r="AN7" s="39">
        <v>0.68</v>
      </c>
      <c r="AO7" s="39">
        <v>1</v>
      </c>
      <c r="AP7" s="39">
        <v>1.03</v>
      </c>
      <c r="AQ7" s="39">
        <v>0.78</v>
      </c>
      <c r="AR7" s="39">
        <v>0.92</v>
      </c>
      <c r="AS7" s="39">
        <v>1.1499999999999999</v>
      </c>
      <c r="AT7" s="39">
        <v>1598.62</v>
      </c>
      <c r="AU7" s="39">
        <v>980.49</v>
      </c>
      <c r="AV7" s="39">
        <v>1077.75</v>
      </c>
      <c r="AW7" s="39">
        <v>1332.15</v>
      </c>
      <c r="AX7" s="39">
        <v>1268.69</v>
      </c>
      <c r="AY7" s="39">
        <v>357.82</v>
      </c>
      <c r="AZ7" s="39">
        <v>355.5</v>
      </c>
      <c r="BA7" s="39">
        <v>349.83</v>
      </c>
      <c r="BB7" s="39">
        <v>360.86</v>
      </c>
      <c r="BC7" s="39">
        <v>350.79</v>
      </c>
      <c r="BD7" s="39">
        <v>260.31</v>
      </c>
      <c r="BE7" s="39">
        <v>63.07</v>
      </c>
      <c r="BF7" s="39">
        <v>55.94</v>
      </c>
      <c r="BG7" s="39">
        <v>48.18</v>
      </c>
      <c r="BH7" s="39">
        <v>39.35</v>
      </c>
      <c r="BI7" s="39">
        <v>37.29</v>
      </c>
      <c r="BJ7" s="39">
        <v>307.45999999999998</v>
      </c>
      <c r="BK7" s="39">
        <v>312.58</v>
      </c>
      <c r="BL7" s="39">
        <v>314.87</v>
      </c>
      <c r="BM7" s="39">
        <v>309.27999999999997</v>
      </c>
      <c r="BN7" s="39">
        <v>322.92</v>
      </c>
      <c r="BO7" s="39">
        <v>275.67</v>
      </c>
      <c r="BP7" s="39">
        <v>125</v>
      </c>
      <c r="BQ7" s="39">
        <v>124.65</v>
      </c>
      <c r="BR7" s="39">
        <v>126.82</v>
      </c>
      <c r="BS7" s="39">
        <v>124.82</v>
      </c>
      <c r="BT7" s="39">
        <v>100.51</v>
      </c>
      <c r="BU7" s="39">
        <v>106.01</v>
      </c>
      <c r="BV7" s="39">
        <v>104.57</v>
      </c>
      <c r="BW7" s="39">
        <v>103.54</v>
      </c>
      <c r="BX7" s="39">
        <v>103.32</v>
      </c>
      <c r="BY7" s="39">
        <v>100.85</v>
      </c>
      <c r="BZ7" s="39">
        <v>100.05</v>
      </c>
      <c r="CA7" s="39">
        <v>101.16</v>
      </c>
      <c r="CB7" s="39">
        <v>101.4</v>
      </c>
      <c r="CC7" s="39">
        <v>99.61</v>
      </c>
      <c r="CD7" s="39">
        <v>101.76</v>
      </c>
      <c r="CE7" s="39">
        <v>101.81</v>
      </c>
      <c r="CF7" s="39">
        <v>162.24</v>
      </c>
      <c r="CG7" s="39">
        <v>165.47</v>
      </c>
      <c r="CH7" s="39">
        <v>167.46</v>
      </c>
      <c r="CI7" s="39">
        <v>168.56</v>
      </c>
      <c r="CJ7" s="39">
        <v>167.1</v>
      </c>
      <c r="CK7" s="39">
        <v>166.4</v>
      </c>
      <c r="CL7" s="39">
        <v>69.400000000000006</v>
      </c>
      <c r="CM7" s="39">
        <v>73.53</v>
      </c>
      <c r="CN7" s="39">
        <v>71.540000000000006</v>
      </c>
      <c r="CO7" s="39">
        <v>69.97</v>
      </c>
      <c r="CP7" s="39">
        <v>71.47</v>
      </c>
      <c r="CQ7" s="39">
        <v>59.11</v>
      </c>
      <c r="CR7" s="39">
        <v>59.74</v>
      </c>
      <c r="CS7" s="39">
        <v>59.46</v>
      </c>
      <c r="CT7" s="39">
        <v>59.51</v>
      </c>
      <c r="CU7" s="39">
        <v>59.91</v>
      </c>
      <c r="CV7" s="39">
        <v>60.69</v>
      </c>
      <c r="CW7" s="39">
        <v>85.23</v>
      </c>
      <c r="CX7" s="39">
        <v>83.01</v>
      </c>
      <c r="CY7" s="39">
        <v>84.91</v>
      </c>
      <c r="CZ7" s="39">
        <v>87.17</v>
      </c>
      <c r="DA7" s="39">
        <v>87.79</v>
      </c>
      <c r="DB7" s="39">
        <v>87.91</v>
      </c>
      <c r="DC7" s="39">
        <v>87.28</v>
      </c>
      <c r="DD7" s="39">
        <v>87.41</v>
      </c>
      <c r="DE7" s="39">
        <v>87.08</v>
      </c>
      <c r="DF7" s="39">
        <v>87.26</v>
      </c>
      <c r="DG7" s="39">
        <v>89.82</v>
      </c>
      <c r="DH7" s="39">
        <v>45.49</v>
      </c>
      <c r="DI7" s="39">
        <v>46.07</v>
      </c>
      <c r="DJ7" s="39">
        <v>45.91</v>
      </c>
      <c r="DK7" s="39">
        <v>47.28</v>
      </c>
      <c r="DL7" s="39">
        <v>47.63</v>
      </c>
      <c r="DM7" s="39">
        <v>46.88</v>
      </c>
      <c r="DN7" s="39">
        <v>46.94</v>
      </c>
      <c r="DO7" s="39">
        <v>47.62</v>
      </c>
      <c r="DP7" s="39">
        <v>48.55</v>
      </c>
      <c r="DQ7" s="39">
        <v>49.2</v>
      </c>
      <c r="DR7" s="39">
        <v>50.19</v>
      </c>
      <c r="DS7" s="39">
        <v>6.83</v>
      </c>
      <c r="DT7" s="39">
        <v>26.2</v>
      </c>
      <c r="DU7" s="39">
        <v>26.3</v>
      </c>
      <c r="DV7" s="39">
        <v>25.79</v>
      </c>
      <c r="DW7" s="39">
        <v>25.91</v>
      </c>
      <c r="DX7" s="39">
        <v>13.39</v>
      </c>
      <c r="DY7" s="39">
        <v>14.48</v>
      </c>
      <c r="DZ7" s="39">
        <v>16.27</v>
      </c>
      <c r="EA7" s="39">
        <v>17.11</v>
      </c>
      <c r="EB7" s="39">
        <v>18.329999999999998</v>
      </c>
      <c r="EC7" s="39">
        <v>20.63</v>
      </c>
      <c r="ED7" s="39">
        <v>2.54</v>
      </c>
      <c r="EE7" s="39">
        <v>1.01</v>
      </c>
      <c r="EF7" s="39">
        <v>1.1100000000000001</v>
      </c>
      <c r="EG7" s="39">
        <v>0.88</v>
      </c>
      <c r="EH7" s="39">
        <v>0.56000000000000005</v>
      </c>
      <c r="EI7" s="39">
        <v>0.71</v>
      </c>
      <c r="EJ7" s="39">
        <v>0.75</v>
      </c>
      <c r="EK7" s="39">
        <v>0.63</v>
      </c>
      <c r="EL7" s="39">
        <v>0.63</v>
      </c>
      <c r="EM7" s="39">
        <v>0.6</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107</v>
      </c>
      <c r="D13" t="s">
        <v>108</v>
      </c>
      <c r="E13" t="s">
        <v>109</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2022-01-18T02:17:24Z</cp:lastPrinted>
  <dcterms:created xsi:type="dcterms:W3CDTF">2021-12-03T06:54:37Z</dcterms:created>
  <dcterms:modified xsi:type="dcterms:W3CDTF">2022-01-18T02:23:18Z</dcterms:modified>
  <cp:category/>
</cp:coreProperties>
</file>