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Data$\上下水道局\★フォルダ再構成用\40　上下水道業務課\60　上水道係\40　飛渡\飛渡\R４年　飛渡\統計関係\和歌山県総務部市町村課（県）\公営企業に係る経営比較分析表の分析等について\"/>
    </mc:Choice>
  </mc:AlternateContent>
  <workbookProtection workbookAlgorithmName="SHA-512" workbookHashValue="2XfnR97RtpJkbZZrEe8RcFv2FY4ku0CQrFFoEdR3Jvp2YqG4Nz4rLNLHOmlbXpqQ5cUzojary+ZjwyEdYcwPfw==" workbookSaltValue="E1sDDV/TmvUtyD3qVbaNM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<sst xmlns="http://schemas.openxmlformats.org/spreadsheetml/2006/main" count="228" uniqueCount="114">
  <si>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</si>
  <si>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</si>
  <si>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</si>
  <si>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</si>
  <si>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</si>
  <si>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</si>
  <si>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</si>
  <si>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</si>
  <si>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</si>
  <si>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</si>
  <si>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</si>
  <si>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</si>
  <si>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</si>
  <si>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</si>
  <si>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</si>
  <si>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</si>
  <si>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</si>
  <si>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</si>
  <si>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</si>
  <si>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</si>
  <si>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</si>
  <si>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</si>
  <si>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</si>
  <si>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</si>
  <si>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</si>
  <si>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</si>
  <si>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</si>
  <si>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</si>
  <si>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</si>
  <si>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</si>
  <si>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</si>
  <si>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</si>
  <si>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</si>
  <si>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</si>
  <si>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</si>
  <si>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</si>
  <si>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</si>
  <si>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</si>
  <si>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</si>
  <si>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</si>
  <si>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</si>
  <si>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</si>
  <si>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</si>
  <si>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</si>
  <si>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</si>
  <si>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</si>
  <si>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</si>
  <si>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</si>
  <si>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</si>
  <si>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</si>
  <si>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</si>
  <si>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</si>
  <si>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</si>
  <si>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</si>
  <si>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</si>
  <si>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</si>
  <si>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</si>
  <si>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</si>
  <si>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</si>
  <si>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</si>
  <si>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</si>
  <si>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</si>
  <si>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</si>
  <si>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</si>
  <si>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</si>
  <si>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</si>
  <si>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</si>
  <si>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</si>
  <si>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</si>
  <si>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</si>
  <si>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</si>
  <si>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</si>
  <si>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</si>
  <si>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</si>
  <si>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</si>
  <si>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</si>
  <si>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</si>
  <si>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</si>
  <si>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</si>
  <si>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</si>
  <si>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</si>
  <si>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</si>
  <si>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</si>
  <si>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</si>
  <si>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</si>
  <si>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</si>
  <si>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</si>
  <si>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</si>
  <si>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</si>
  <si>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</si>
  <si>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</si>
  <si>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</si>
  <si>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</si>
  <si>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</si>
  <si>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</si>
  <si>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</si>
  <si>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</si>
  <si>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</si>
  <si>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</si>
  <si>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</si>
  <si>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</si>
  <si>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</si>
  <si>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</si>
  <si>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</si>
  <si>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</si>
  <si>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</si>
  <si>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</si>
  <si>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</si>
  <si>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</si>
  <si>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</si>
  <si>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</si>
  <si>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人口減少や節水機器の普及などによる使用水量の減少とこれに伴う給水収益の減少、老朽化が進行する施設や管路の更新、耐震化などの課題に直面しています。
　これらに対処していくには、多大な事業費と期間を要することから、アセットマネジメント計画を基に施設の延命化、投資の平準化を図るとともに、収納率の向上により自主財源を確保し、健全な経営に努めます。</t>
    <rPh sb="1" eb="3">
      <t>ジンコウ</t>
    </rPh>
    <rPh sb="3" eb="5">
      <t>ゲンショウ</t>
    </rPh>
    <rPh sb="6" eb="8">
      <t>セッスイ</t>
    </rPh>
    <rPh sb="8" eb="10">
      <t>キキ</t>
    </rPh>
    <rPh sb="11" eb="13">
      <t>フキュウ</t>
    </rPh>
    <rPh sb="18" eb="20">
      <t>シヨウ</t>
    </rPh>
    <rPh sb="20" eb="22">
      <t>スイリョウ</t>
    </rPh>
    <rPh sb="23" eb="25">
      <t>ゲンショウ</t>
    </rPh>
    <rPh sb="29" eb="30">
      <t>トモナ</t>
    </rPh>
    <rPh sb="31" eb="33">
      <t>キュウスイ</t>
    </rPh>
    <rPh sb="33" eb="35">
      <t>シュウエキ</t>
    </rPh>
    <rPh sb="36" eb="38">
      <t>ゲンショウ</t>
    </rPh>
    <rPh sb="39" eb="42">
      <t>ロウキュウカ</t>
    </rPh>
    <rPh sb="43" eb="45">
      <t>シンコウ</t>
    </rPh>
    <rPh sb="47" eb="49">
      <t>シセツ</t>
    </rPh>
    <rPh sb="50" eb="52">
      <t>カンロ</t>
    </rPh>
    <rPh sb="53" eb="55">
      <t>コウシン</t>
    </rPh>
    <rPh sb="56" eb="59">
      <t>タイシンカ</t>
    </rPh>
    <rPh sb="62" eb="64">
      <t>カダイ</t>
    </rPh>
    <rPh sb="65" eb="67">
      <t>チョクメン</t>
    </rPh>
    <rPh sb="79" eb="81">
      <t>タイショ</t>
    </rPh>
    <rPh sb="88" eb="90">
      <t>タダイ</t>
    </rPh>
    <rPh sb="91" eb="93">
      <t>ジギョウ</t>
    </rPh>
    <rPh sb="93" eb="94">
      <t>ヒ</t>
    </rPh>
    <rPh sb="95" eb="97">
      <t>キカン</t>
    </rPh>
    <rPh sb="98" eb="99">
      <t>ヨウ</t>
    </rPh>
    <rPh sb="116" eb="118">
      <t>ケイカク</t>
    </rPh>
    <rPh sb="119" eb="120">
      <t>モト</t>
    </rPh>
    <rPh sb="121" eb="123">
      <t>シセツ</t>
    </rPh>
    <rPh sb="124" eb="126">
      <t>エンメイ</t>
    </rPh>
    <rPh sb="126" eb="127">
      <t>カ</t>
    </rPh>
    <rPh sb="128" eb="130">
      <t>トウシ</t>
    </rPh>
    <rPh sb="131" eb="134">
      <t>ヘイジュンカ</t>
    </rPh>
    <rPh sb="135" eb="136">
      <t>ハカ</t>
    </rPh>
    <rPh sb="142" eb="144">
      <t>シュウノウ</t>
    </rPh>
    <rPh sb="144" eb="145">
      <t>リツ</t>
    </rPh>
    <rPh sb="146" eb="148">
      <t>コウジョウ</t>
    </rPh>
    <rPh sb="151" eb="153">
      <t>ジシュ</t>
    </rPh>
    <rPh sb="153" eb="155">
      <t>ザイゲン</t>
    </rPh>
    <rPh sb="156" eb="158">
      <t>カクホ</t>
    </rPh>
    <rPh sb="160" eb="162">
      <t>ケンゼン</t>
    </rPh>
    <rPh sb="163" eb="165">
      <t>ケイエイ</t>
    </rPh>
    <rPh sb="166" eb="167">
      <t>ツト</t>
    </rPh>
    <phoneticPr fontId="4"/>
  </si>
  <si>
    <t>①有形固定資産減価償却率について
有形固定資産減価償却率は、増加傾向にあるが、類似団体平均値を下回っている。
②管路経年化率について
管路経年化率は、横ばいであり類似団体平均値を上回っている。
③管路更新率について
管路更新率が前年度に比べて増加しているのは、前年度からの更新工事の繰越や債務負担行為により、当該年度に更新した管路延長が増加したためである。</t>
    <rPh sb="1" eb="3">
      <t>ユウケイ</t>
    </rPh>
    <rPh sb="3" eb="5">
      <t>コテイ</t>
    </rPh>
    <rPh sb="5" eb="7">
      <t>シサン</t>
    </rPh>
    <rPh sb="7" eb="9">
      <t>ゲンカ</t>
    </rPh>
    <rPh sb="9" eb="11">
      <t>ショウキャク</t>
    </rPh>
    <rPh sb="11" eb="12">
      <t>リツ</t>
    </rPh>
    <rPh sb="17" eb="19">
      <t>ユウケイ</t>
    </rPh>
    <rPh sb="19" eb="21">
      <t>コテイ</t>
    </rPh>
    <rPh sb="21" eb="23">
      <t>シサン</t>
    </rPh>
    <rPh sb="23" eb="25">
      <t>ゲンカ</t>
    </rPh>
    <rPh sb="25" eb="27">
      <t>ショウキャク</t>
    </rPh>
    <rPh sb="27" eb="28">
      <t>リツ</t>
    </rPh>
    <rPh sb="30" eb="32">
      <t>ゾウカ</t>
    </rPh>
    <rPh sb="32" eb="34">
      <t>ケイコウ</t>
    </rPh>
    <rPh sb="39" eb="41">
      <t>ルイジ</t>
    </rPh>
    <rPh sb="41" eb="43">
      <t>ダンタイ</t>
    </rPh>
    <rPh sb="43" eb="46">
      <t>ヘイキンチ</t>
    </rPh>
    <rPh sb="47" eb="49">
      <t>シタマワ</t>
    </rPh>
    <rPh sb="56" eb="58">
      <t>カンロ</t>
    </rPh>
    <rPh sb="58" eb="61">
      <t>ケイネンカ</t>
    </rPh>
    <rPh sb="61" eb="62">
      <t>リツ</t>
    </rPh>
    <rPh sb="67" eb="69">
      <t>カンロ</t>
    </rPh>
    <rPh sb="69" eb="72">
      <t>ケイネンカ</t>
    </rPh>
    <rPh sb="72" eb="73">
      <t>リツ</t>
    </rPh>
    <rPh sb="75" eb="76">
      <t>ヨコ</t>
    </rPh>
    <rPh sb="81" eb="83">
      <t>ルイジ</t>
    </rPh>
    <rPh sb="83" eb="85">
      <t>ダンタイ</t>
    </rPh>
    <rPh sb="85" eb="88">
      <t>ヘイキンチ</t>
    </rPh>
    <rPh sb="89" eb="91">
      <t>ウワマワ</t>
    </rPh>
    <rPh sb="98" eb="100">
      <t>カンロ</t>
    </rPh>
    <rPh sb="100" eb="102">
      <t>コウシン</t>
    </rPh>
    <rPh sb="102" eb="103">
      <t>リツ</t>
    </rPh>
    <rPh sb="108" eb="110">
      <t>カンロ</t>
    </rPh>
    <rPh sb="110" eb="112">
      <t>コウシン</t>
    </rPh>
    <rPh sb="112" eb="113">
      <t>リツ</t>
    </rPh>
    <rPh sb="114" eb="117">
      <t>ゼンネンド</t>
    </rPh>
    <rPh sb="118" eb="119">
      <t>クラ</t>
    </rPh>
    <rPh sb="121" eb="123">
      <t>ゾウカ</t>
    </rPh>
    <rPh sb="130" eb="133">
      <t>ゼンネンド</t>
    </rPh>
    <rPh sb="136" eb="138">
      <t>コウシン</t>
    </rPh>
    <rPh sb="138" eb="140">
      <t>コウジ</t>
    </rPh>
    <rPh sb="141" eb="143">
      <t>クリコシ</t>
    </rPh>
    <rPh sb="144" eb="146">
      <t>サイム</t>
    </rPh>
    <rPh sb="146" eb="148">
      <t>フタン</t>
    </rPh>
    <rPh sb="148" eb="150">
      <t>コウイ</t>
    </rPh>
    <rPh sb="154" eb="156">
      <t>トウガイ</t>
    </rPh>
    <rPh sb="156" eb="158">
      <t>ネンド</t>
    </rPh>
    <rPh sb="159" eb="161">
      <t>コウシン</t>
    </rPh>
    <rPh sb="163" eb="165">
      <t>カンロ</t>
    </rPh>
    <rPh sb="165" eb="167">
      <t>エンチョウ</t>
    </rPh>
    <rPh sb="168" eb="170">
      <t>ゾウカ</t>
    </rPh>
    <phoneticPr fontId="4"/>
  </si>
  <si>
    <t xml:space="preserve">①経常収支比率について
経常収支比率は、100％以上であり、健全な経営を行えている。
③流動比率について
流動比率が前年度に比べて増加しているのは、未払金の減少による流動負債の減少が主な要因である。
④企業債残高対給水収益比率について
企業債残高対給水収益比率は、新たに企業債の借入を行っていないため、年々減少している。
⑤料金回収率について
料金回収率が前年度に比べて増加しているのは、前年度に実施した新型コロナウイルス感染症対策による水道基本料金の免除を、実施しなかったことが主な要因である。
⑥給水原価について
給水原価は、水源が地下水であるためコストが低く、類似団体平均値を下回っている。
⑦施設利用率について
施設利用率は適切な施設規模であり、類似団体平均値を上回っている。
⑧有収率について
有収率が前年度に比べて減少しているのは、漏水の増加が主な要因である。漏水調査を行い早急に修繕をし、有収率向上に努めている。
</t>
    <rPh sb="1" eb="3">
      <t>ケイジョウ</t>
    </rPh>
    <rPh sb="3" eb="5">
      <t>シュウシ</t>
    </rPh>
    <rPh sb="5" eb="7">
      <t>ヒリツ</t>
    </rPh>
    <rPh sb="12" eb="14">
      <t>ケイジョウ</t>
    </rPh>
    <rPh sb="14" eb="16">
      <t>シュウシ</t>
    </rPh>
    <rPh sb="16" eb="18">
      <t>ヒリツ</t>
    </rPh>
    <rPh sb="24" eb="26">
      <t>イジョウ</t>
    </rPh>
    <rPh sb="30" eb="32">
      <t>ケンゼン</t>
    </rPh>
    <rPh sb="33" eb="35">
      <t>ケイエイ</t>
    </rPh>
    <rPh sb="36" eb="37">
      <t>オコナ</t>
    </rPh>
    <rPh sb="44" eb="46">
      <t>リュウドウ</t>
    </rPh>
    <rPh sb="46" eb="48">
      <t>ヒリツ</t>
    </rPh>
    <rPh sb="53" eb="55">
      <t>リュウドウ</t>
    </rPh>
    <rPh sb="55" eb="57">
      <t>ヒリツ</t>
    </rPh>
    <rPh sb="58" eb="61">
      <t>ゼンネンド</t>
    </rPh>
    <rPh sb="62" eb="63">
      <t>クラ</t>
    </rPh>
    <rPh sb="65" eb="67">
      <t>ゾウカ</t>
    </rPh>
    <rPh sb="74" eb="77">
      <t>ミバライキン</t>
    </rPh>
    <rPh sb="78" eb="80">
      <t>ゲンショウ</t>
    </rPh>
    <rPh sb="83" eb="85">
      <t>リュウドウ</t>
    </rPh>
    <rPh sb="85" eb="87">
      <t>フサイ</t>
    </rPh>
    <rPh sb="88" eb="90">
      <t>ゲンショウ</t>
    </rPh>
    <rPh sb="91" eb="92">
      <t>オモ</t>
    </rPh>
    <rPh sb="93" eb="95">
      <t>ヨウイン</t>
    </rPh>
    <rPh sb="101" eb="103">
      <t>キギョウ</t>
    </rPh>
    <rPh sb="103" eb="104">
      <t>サイ</t>
    </rPh>
    <rPh sb="104" eb="106">
      <t>ザンダカ</t>
    </rPh>
    <rPh sb="106" eb="107">
      <t>タイ</t>
    </rPh>
    <rPh sb="107" eb="109">
      <t>キュウスイ</t>
    </rPh>
    <rPh sb="109" eb="111">
      <t>シュウエキ</t>
    </rPh>
    <rPh sb="111" eb="113">
      <t>ヒリツ</t>
    </rPh>
    <rPh sb="118" eb="120">
      <t>キギョウ</t>
    </rPh>
    <rPh sb="120" eb="121">
      <t>サイ</t>
    </rPh>
    <rPh sb="121" eb="123">
      <t>ザンダカ</t>
    </rPh>
    <rPh sb="123" eb="124">
      <t>タイ</t>
    </rPh>
    <rPh sb="124" eb="126">
      <t>キュウスイ</t>
    </rPh>
    <rPh sb="126" eb="128">
      <t>シュウエキ</t>
    </rPh>
    <rPh sb="128" eb="130">
      <t>ヒリツ</t>
    </rPh>
    <rPh sb="132" eb="133">
      <t>アラ</t>
    </rPh>
    <rPh sb="135" eb="137">
      <t>キギョウ</t>
    </rPh>
    <rPh sb="137" eb="138">
      <t>サイ</t>
    </rPh>
    <rPh sb="139" eb="141">
      <t>カリイレ</t>
    </rPh>
    <rPh sb="142" eb="143">
      <t>オコナ</t>
    </rPh>
    <rPh sb="151" eb="153">
      <t>ネンネン</t>
    </rPh>
    <rPh sb="153" eb="155">
      <t>ゲンショウ</t>
    </rPh>
    <rPh sb="162" eb="164">
      <t>リョウキン</t>
    </rPh>
    <rPh sb="164" eb="166">
      <t>カイシュウ</t>
    </rPh>
    <rPh sb="166" eb="167">
      <t>リツ</t>
    </rPh>
    <rPh sb="172" eb="174">
      <t>リョウキン</t>
    </rPh>
    <rPh sb="174" eb="176">
      <t>カイシュウ</t>
    </rPh>
    <rPh sb="176" eb="177">
      <t>リツ</t>
    </rPh>
    <rPh sb="178" eb="181">
      <t>ゼンネンド</t>
    </rPh>
    <rPh sb="182" eb="183">
      <t>クラ</t>
    </rPh>
    <rPh sb="185" eb="187">
      <t>ゾウカ</t>
    </rPh>
    <rPh sb="221" eb="223">
      <t>キホン</t>
    </rPh>
    <rPh sb="226" eb="228">
      <t>メンジョ</t>
    </rPh>
    <rPh sb="240" eb="241">
      <t>オモ</t>
    </rPh>
    <rPh sb="242" eb="244">
      <t>ヨウイン</t>
    </rPh>
    <rPh sb="250" eb="252">
      <t>キュウスイ</t>
    </rPh>
    <rPh sb="252" eb="254">
      <t>ゲンカ</t>
    </rPh>
    <rPh sb="259" eb="261">
      <t>キュウスイ</t>
    </rPh>
    <rPh sb="261" eb="263">
      <t>ゲンカ</t>
    </rPh>
    <rPh sb="265" eb="267">
      <t>スイゲン</t>
    </rPh>
    <rPh sb="268" eb="271">
      <t>チカスイ</t>
    </rPh>
    <rPh sb="280" eb="281">
      <t>ヒク</t>
    </rPh>
    <rPh sb="283" eb="285">
      <t>ルイジ</t>
    </rPh>
    <rPh sb="285" eb="287">
      <t>ダンタイ</t>
    </rPh>
    <rPh sb="287" eb="290">
      <t>ヘイキンチ</t>
    </rPh>
    <rPh sb="291" eb="293">
      <t>シタマワ</t>
    </rPh>
    <rPh sb="300" eb="302">
      <t>シセツ</t>
    </rPh>
    <rPh sb="302" eb="304">
      <t>リヨウ</t>
    </rPh>
    <rPh sb="304" eb="305">
      <t>リツ</t>
    </rPh>
    <rPh sb="310" eb="312">
      <t>シセツ</t>
    </rPh>
    <rPh sb="312" eb="314">
      <t>リヨウ</t>
    </rPh>
    <rPh sb="314" eb="315">
      <t>リツ</t>
    </rPh>
    <rPh sb="316" eb="318">
      <t>テキセツ</t>
    </rPh>
    <rPh sb="319" eb="321">
      <t>シセツ</t>
    </rPh>
    <rPh sb="321" eb="323">
      <t>キボ</t>
    </rPh>
    <rPh sb="327" eb="329">
      <t>ルイジ</t>
    </rPh>
    <rPh sb="329" eb="331">
      <t>ダンタイ</t>
    </rPh>
    <rPh sb="331" eb="334">
      <t>ヘイキンチ</t>
    </rPh>
    <rPh sb="335" eb="337">
      <t>ウワマワ</t>
    </rPh>
    <rPh sb="344" eb="347">
      <t>ユウシュウリツ</t>
    </rPh>
    <rPh sb="352" eb="355">
      <t>ユウシュウリツ</t>
    </rPh>
    <rPh sb="356" eb="359">
      <t>ゼンネンド</t>
    </rPh>
    <rPh sb="360" eb="361">
      <t>クラ</t>
    </rPh>
    <rPh sb="363" eb="365">
      <t>ゲンショウ</t>
    </rPh>
    <rPh sb="372" eb="374">
      <t>ロウスイ</t>
    </rPh>
    <rPh sb="375" eb="377">
      <t>ゾウカ</t>
    </rPh>
    <rPh sb="378" eb="379">
      <t>オモ</t>
    </rPh>
    <rPh sb="380" eb="382">
      <t>ヨウイン</t>
    </rPh>
    <rPh sb="386" eb="388">
      <t>ロウスイ</t>
    </rPh>
    <rPh sb="388" eb="390">
      <t>チョウサ</t>
    </rPh>
    <rPh sb="391" eb="392">
      <t>オコナ</t>
    </rPh>
    <rPh sb="393" eb="395">
      <t>ソウキュウ</t>
    </rPh>
    <rPh sb="396" eb="398">
      <t>シュウゼン</t>
    </rPh>
    <rPh sb="401" eb="404">
      <t>ユウシュウリツ</t>
    </rPh>
    <rPh sb="404" eb="406">
      <t>コウジョウ</t>
    </rPh>
    <rPh sb="407" eb="4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</si>
</sst>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1.01</c:v>
                </c:pt>
                <c:pt idx="1">
                  <c:v>1.1100000000000001</c:v>
                </c:pt>
                <c:pt idx="2">
                  <c:v>0.88</c:v>
                </c:pt>
                <c:pt idx="3">
                  <c:v>0.56000000000000005</c:v>
                </c:pt>
                <c:pt idx="4">
                  <c:v>1.32</c:v>
                </c:pt>
              </c:numCache>
            </c:numRef>
          </c:val>
          <c:extLst>
            <c:ext xmlns:c16="http://schemas.microsoft.com/office/drawing/2014/chart" uri="{C3380CC4-5D6E-409C-BE32-E72D297353CC}">
              <c16:uniqueId val="{00000000-ED47-45F9-A708-49B989F1D7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ED47-45F9-A708-49B989F1D7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73.53</c:v>
                </c:pt>
                <c:pt idx="1">
                  <c:v>71.540000000000006</c:v>
                </c:pt>
                <c:pt idx="2">
                  <c:v>69.97</c:v>
                </c:pt>
                <c:pt idx="3">
                  <c:v>71.47</c:v>
                </c:pt>
                <c:pt idx="4">
                  <c:v>71.040000000000006</c:v>
                </c:pt>
              </c:numCache>
            </c:numRef>
          </c:val>
          <c:extLst>
            <c:ext xmlns:c16="http://schemas.microsoft.com/office/drawing/2014/chart" uri="{C3380CC4-5D6E-409C-BE32-E72D297353CC}">
              <c16:uniqueId val="{00000000-BCB0-4868-B0D7-7752CACC89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BCB0-4868-B0D7-7752CACC89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83.01</c:v>
                </c:pt>
                <c:pt idx="1">
                  <c:v>84.91</c:v>
                </c:pt>
                <c:pt idx="2">
                  <c:v>87.17</c:v>
                </c:pt>
                <c:pt idx="3">
                  <c:v>87.79</c:v>
                </c:pt>
                <c:pt idx="4">
                  <c:v>87.72</c:v>
                </c:pt>
              </c:numCache>
            </c:numRef>
          </c:val>
          <c:extLst>
            <c:ext xmlns:c16="http://schemas.microsoft.com/office/drawing/2014/chart" uri="{C3380CC4-5D6E-409C-BE32-E72D297353CC}">
              <c16:uniqueId val="{00000000-17D3-4EA9-BD44-065FB0F4D0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7D3-4EA9-BD44-065FB0F4D0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121.24</c:v>
                </c:pt>
                <c:pt idx="1">
                  <c:v>121.9</c:v>
                </c:pt>
                <c:pt idx="2">
                  <c:v>119.9</c:v>
                </c:pt>
                <c:pt idx="3">
                  <c:v>122.2</c:v>
                </c:pt>
                <c:pt idx="4">
                  <c:v>126.32</c:v>
                </c:pt>
              </c:numCache>
            </c:numRef>
          </c:val>
          <c:extLst>
            <c:ext xmlns:c16="http://schemas.microsoft.com/office/drawing/2014/chart" uri="{C3380CC4-5D6E-409C-BE32-E72D297353CC}">
              <c16:uniqueId val="{00000000-F49A-4A16-999F-E46BCBC2C0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49A-4A16-999F-E46BCBC2C0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46.07</c:v>
                </c:pt>
                <c:pt idx="1">
                  <c:v>45.91</c:v>
                </c:pt>
                <c:pt idx="2">
                  <c:v>47.28</c:v>
                </c:pt>
                <c:pt idx="3">
                  <c:v>47.63</c:v>
                </c:pt>
                <c:pt idx="4">
                  <c:v>48.42</c:v>
                </c:pt>
              </c:numCache>
            </c:numRef>
          </c:val>
          <c:extLst>
            <c:ext xmlns:c16="http://schemas.microsoft.com/office/drawing/2014/chart" uri="{C3380CC4-5D6E-409C-BE32-E72D297353CC}">
              <c16:uniqueId val="{00000000-2CC9-4987-A782-58566F19D2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2CC9-4987-A782-58566F19D2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26.2</c:v>
                </c:pt>
                <c:pt idx="1">
                  <c:v>26.3</c:v>
                </c:pt>
                <c:pt idx="2">
                  <c:v>25.79</c:v>
                </c:pt>
                <c:pt idx="3">
                  <c:v>25.91</c:v>
                </c:pt>
                <c:pt idx="4">
                  <c:v>26.19</c:v>
                </c:pt>
              </c:numCache>
            </c:numRef>
          </c:val>
          <c:extLst>
            <c:ext xmlns:c16="http://schemas.microsoft.com/office/drawing/2014/chart" uri="{C3380CC4-5D6E-409C-BE32-E72D297353CC}">
              <c16:uniqueId val="{00000000-1FE9-45EE-897C-E3560DF6BF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1FE9-45EE-897C-E3560DF6BF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48-4BC1-BFFA-EE88E910FD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2E48-4BC1-BFFA-EE88E910FD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980.49</c:v>
                </c:pt>
                <c:pt idx="1">
                  <c:v>1077.75</c:v>
                </c:pt>
                <c:pt idx="2">
                  <c:v>1332.15</c:v>
                </c:pt>
                <c:pt idx="3">
                  <c:v>1268.69</c:v>
                </c:pt>
                <c:pt idx="4">
                  <c:v>1775.96</c:v>
                </c:pt>
              </c:numCache>
            </c:numRef>
          </c:val>
          <c:extLst>
            <c:ext xmlns:c16="http://schemas.microsoft.com/office/drawing/2014/chart" uri="{C3380CC4-5D6E-409C-BE32-E72D297353CC}">
              <c16:uniqueId val="{00000000-493C-4AE2-8C34-7779BBEEB2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93C-4AE2-8C34-7779BBEEB2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55.94</c:v>
                </c:pt>
                <c:pt idx="1">
                  <c:v>48.18</c:v>
                </c:pt>
                <c:pt idx="2">
                  <c:v>39.35</c:v>
                </c:pt>
                <c:pt idx="3">
                  <c:v>37.29</c:v>
                </c:pt>
                <c:pt idx="4">
                  <c:v>21.56</c:v>
                </c:pt>
              </c:numCache>
            </c:numRef>
          </c:val>
          <c:extLst>
            <c:ext xmlns:c16="http://schemas.microsoft.com/office/drawing/2014/chart" uri="{C3380CC4-5D6E-409C-BE32-E72D297353CC}">
              <c16:uniqueId val="{00000000-4EBA-490C-8B77-3BB505CCCE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EBA-490C-8B77-3BB505CCCE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124.65</c:v>
                </c:pt>
                <c:pt idx="1">
                  <c:v>126.82</c:v>
                </c:pt>
                <c:pt idx="2">
                  <c:v>124.82</c:v>
                </c:pt>
                <c:pt idx="3">
                  <c:v>100.51</c:v>
                </c:pt>
                <c:pt idx="4">
                  <c:v>134.11000000000001</c:v>
                </c:pt>
              </c:numCache>
            </c:numRef>
          </c:val>
          <c:extLst>
            <c:ext xmlns:c16="http://schemas.microsoft.com/office/drawing/2014/chart" uri="{C3380CC4-5D6E-409C-BE32-E72D297353CC}">
              <c16:uniqueId val="{00000000-1D27-43D3-9DFB-5CE6030BEA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1D27-43D3-9DFB-5CE6030BEA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101.4</c:v>
                </c:pt>
                <c:pt idx="1">
                  <c:v>99.61</c:v>
                </c:pt>
                <c:pt idx="2">
                  <c:v>101.76</c:v>
                </c:pt>
                <c:pt idx="3">
                  <c:v>101.81</c:v>
                </c:pt>
                <c:pt idx="4">
                  <c:v>94.77</c:v>
                </c:pt>
              </c:numCache>
            </c:numRef>
          </c:val>
          <c:extLst>
            <c:ext xmlns:c16="http://schemas.microsoft.com/office/drawing/2014/chart" uri="{C3380CC4-5D6E-409C-BE32-E72D297353CC}">
              <c16:uniqueId val="{00000000-5EBC-4526-B006-89A166CF1F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5EBC-4526-B006-89A166CF1F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I62" sqref="BI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岩出市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54161</v>
      </c>
      <c r="AM8" s="45"/>
      <c r="AN8" s="45"/>
      <c r="AO8" s="45"/>
      <c r="AP8" s="45"/>
      <c r="AQ8" s="45"/>
      <c r="AR8" s="45"/>
      <c r="AS8" s="45"/>
      <c r="AT8" s="46">
        <f>データ!$S$6</f>
        <v>38.51</v>
      </c>
      <c r="AU8" s="47"/>
      <c r="AV8" s="47"/>
      <c r="AW8" s="47"/>
      <c r="AX8" s="47"/>
      <c r="AY8" s="47"/>
      <c r="AZ8" s="47"/>
      <c r="BA8" s="47"/>
      <c r="BB8" s="48">
        <f>データ!$T$6</f>
        <v>1406.41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98.06</v>
      </c>
      <c r="J10" s="47"/>
      <c r="K10" s="47"/>
      <c r="L10" s="47"/>
      <c r="M10" s="47"/>
      <c r="N10" s="47"/>
      <c r="O10" s="81"/>
      <c r="P10" s="48">
        <f>データ!$P$6</f>
        <v>99.78</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53985</v>
      </c>
      <c r="AM10" s="45"/>
      <c r="AN10" s="45"/>
      <c r="AO10" s="45"/>
      <c r="AP10" s="45"/>
      <c r="AQ10" s="45"/>
      <c r="AR10" s="45"/>
      <c r="AS10" s="45"/>
      <c r="AT10" s="46">
        <f>データ!$V$6</f>
        <v>25</v>
      </c>
      <c r="AU10" s="47"/>
      <c r="AV10" s="47"/>
      <c r="AW10" s="47"/>
      <c r="AX10" s="47"/>
      <c r="AY10" s="47"/>
      <c r="AZ10" s="47"/>
      <c r="BA10" s="47"/>
      <c r="BB10" s="48">
        <f>データ!$W$6</f>
        <v>2159.4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bRFZ1F3sJ5wW+zzuNmDub69kW99JakE+WE7ZoVRS/Tbcs6LczRl4QiLQ4jdmlqNdZ6tcCSyXUjSFAXuXv86bg==" saltValue="ptet0cDK8Oh0E0Ugcw1w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302091</v>
      </c>
      <c r="D6" s="20">
        <f t="shared" si="3"/>
        <v>46</v>
      </c>
      <c r="E6" s="20">
        <f t="shared" si="3"/>
        <v>1</v>
      </c>
      <c r="F6" s="20">
        <f t="shared" si="3"/>
        <v>0</v>
      </c>
      <c r="G6" s="20">
        <f t="shared" si="3"/>
        <v>1</v>
      </c>
      <c r="H6" s="20" t="str">
        <f t="shared" si="3"/>
        <v>和歌山県　岩出市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98.06</v>
      </c>
      <c r="P6" s="21">
        <f t="shared" si="3"/>
        <v>99.78</v>
      </c>
      <c r="Q6" s="21">
        <f t="shared" si="3"/>
        <v>2420</v>
      </c>
      <c r="R6" s="21">
        <f t="shared" si="3"/>
        <v>54161</v>
      </c>
      <c r="S6" s="21">
        <f t="shared" si="3"/>
        <v>38.51</v>
      </c>
      <c r="T6" s="21">
        <f t="shared" si="3"/>
        <v>1406.41</v>
      </c>
      <c r="U6" s="21">
        <f t="shared" si="3"/>
        <v>53985</v>
      </c>
      <c r="V6" s="21">
        <f t="shared" si="3"/>
        <v>25</v>
      </c>
      <c r="W6" s="21">
        <f t="shared" si="3"/>
        <v>2159.4</v>
      </c>
      <c r="X6" s="22">
        <f>IF(X7="",NA(),X7)</f>
        <v>121.24</v>
      </c>
      <c r="Y6" s="22">
        <f t="shared" ref="Y6:AG6" si="4">IF(Y7="",NA(),Y7)</f>
        <v>121.9</v>
      </c>
      <c r="Z6" s="22">
        <f t="shared" si="4"/>
        <v>119.9</v>
      </c>
      <c r="AA6" s="22">
        <f t="shared" si="4"/>
        <v>122.2</v>
      </c>
      <c r="AB6" s="22">
        <f t="shared" si="4"/>
        <v>126.32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980.49</v>
      </c>
      <c r="AU6" s="22">
        <f t="shared" ref="AU6:BC6" si="6">IF(AU7="",NA(),AU7)</f>
        <v>1077.75</v>
      </c>
      <c r="AV6" s="22">
        <f t="shared" si="6"/>
        <v>1332.15</v>
      </c>
      <c r="AW6" s="22">
        <f t="shared" si="6"/>
        <v>1268.69</v>
      </c>
      <c r="AX6" s="22">
        <f t="shared" si="6"/>
        <v>1775.96</v>
      </c>
      <c r="AY6" s="22">
        <f t="shared" si="6"/>
        <v>355.5</v>
      </c>
      <c r="AZ6" s="22">
        <f t="shared" si="6"/>
        <v>349.83</v>
      </c>
      <c r="BA6" s="22">
        <f t="shared" si="6"/>
        <v>360.86</v>
      </c>
      <c r="BB6" s="22">
        <f t="shared" si="6"/>
        <v>350.79</v>
      </c>
      <c r="BC6" s="22">
        <f t="shared" si="6"/>
        <v>354.57</v>
      </c>
      <c r="BD6" s="21" t="str">
        <f>IF(BD7="","",IF(BD7="-","【-】","【"&amp;SUBSTITUTE(TEXT(BD7,"#,##0.00"),"-","△")&amp;"】"))</f>
        <v>【261.51】</v>
      </c>
      <c r="BE6" s="22">
        <f>IF(BE7="",NA(),BE7)</f>
        <v>55.94</v>
      </c>
      <c r="BF6" s="22">
        <f t="shared" ref="BF6:BN6" si="7">IF(BF7="",NA(),BF7)</f>
        <v>48.18</v>
      </c>
      <c r="BG6" s="22">
        <f t="shared" si="7"/>
        <v>39.35</v>
      </c>
      <c r="BH6" s="22">
        <f t="shared" si="7"/>
        <v>37.29</v>
      </c>
      <c r="BI6" s="22">
        <f t="shared" si="7"/>
        <v>21.56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124.65</v>
      </c>
      <c r="BQ6" s="22">
        <f t="shared" ref="BQ6:BY6" si="8">IF(BQ7="",NA(),BQ7)</f>
        <v>126.82</v>
      </c>
      <c r="BR6" s="22">
        <f t="shared" si="8"/>
        <v>124.82</v>
      </c>
      <c r="BS6" s="22">
        <f t="shared" si="8"/>
        <v>100.51</v>
      </c>
      <c r="BT6" s="22">
        <f t="shared" si="8"/>
        <v>134.11000000000001</v>
      </c>
      <c r="BU6" s="22">
        <f t="shared" si="8"/>
        <v>104.57</v>
      </c>
      <c r="BV6" s="22">
        <f t="shared" si="8"/>
        <v>103.54</v>
      </c>
      <c r="BW6" s="22">
        <f t="shared" si="8"/>
        <v>103.32</v>
      </c>
      <c r="BX6" s="22">
        <f t="shared" si="8"/>
        <v>100.85</v>
      </c>
      <c r="BY6" s="22">
        <f t="shared" si="8"/>
        <v>103.79</v>
      </c>
      <c r="BZ6" s="21" t="str">
        <f>IF(BZ7="","",IF(BZ7="-","【-】","【"&amp;SUBSTITUTE(TEXT(BZ7,"#,##0.00"),"-","△")&amp;"】"))</f>
        <v>【102.35】</v>
      </c>
      <c r="CA6" s="22">
        <f>IF(CA7="",NA(),CA7)</f>
        <v>101.4</v>
      </c>
      <c r="CB6" s="22">
        <f t="shared" ref="CB6:CJ6" si="9">IF(CB7="",NA(),CB7)</f>
        <v>99.61</v>
      </c>
      <c r="CC6" s="22">
        <f t="shared" si="9"/>
        <v>101.76</v>
      </c>
      <c r="CD6" s="22">
        <f t="shared" si="9"/>
        <v>101.81</v>
      </c>
      <c r="CE6" s="22">
        <f t="shared" si="9"/>
        <v>94.77</v>
      </c>
      <c r="CF6" s="22">
        <f t="shared" si="9"/>
        <v>165.47</v>
      </c>
      <c r="CG6" s="22">
        <f t="shared" si="9"/>
        <v>167.46</v>
      </c>
      <c r="CH6" s="22">
        <f t="shared" si="9"/>
        <v>168.56</v>
      </c>
      <c r="CI6" s="22">
        <f t="shared" si="9"/>
        <v>167.1</v>
      </c>
      <c r="CJ6" s="22">
        <f t="shared" si="9"/>
        <v>167.86</v>
      </c>
      <c r="CK6" s="21" t="str">
        <f>IF(CK7="","",IF(CK7="-","【-】","【"&amp;SUBSTITUTE(TEXT(CK7,"#,##0.00"),"-","△")&amp;"】"))</f>
        <v>【167.74】</v>
      </c>
      <c r="CL6" s="22">
        <f>IF(CL7="",NA(),CL7)</f>
        <v>73.53</v>
      </c>
      <c r="CM6" s="22">
        <f t="shared" ref="CM6:CU6" si="10">IF(CM7="",NA(),CM7)</f>
        <v>71.540000000000006</v>
      </c>
      <c r="CN6" s="22">
        <f t="shared" si="10"/>
        <v>69.97</v>
      </c>
      <c r="CO6" s="22">
        <f t="shared" si="10"/>
        <v>71.47</v>
      </c>
      <c r="CP6" s="22">
        <f t="shared" si="10"/>
        <v>71.040000000000006</v>
      </c>
      <c r="CQ6" s="22">
        <f t="shared" si="10"/>
        <v>59.74</v>
      </c>
      <c r="CR6" s="22">
        <f t="shared" si="10"/>
        <v>59.46</v>
      </c>
      <c r="CS6" s="22">
        <f t="shared" si="10"/>
        <v>59.51</v>
      </c>
      <c r="CT6" s="22">
        <f t="shared" si="10"/>
        <v>59.91</v>
      </c>
      <c r="CU6" s="22">
        <f t="shared" si="10"/>
        <v>59.4</v>
      </c>
      <c r="CV6" s="21" t="str">
        <f>IF(CV7="","",IF(CV7="-","【-】","【"&amp;SUBSTITUTE(TEXT(CV7,"#,##0.00"),"-","△")&amp;"】"))</f>
        <v>【60.29】</v>
      </c>
      <c r="CW6" s="22">
        <f>IF(CW7="",NA(),CW7)</f>
        <v>83.01</v>
      </c>
      <c r="CX6" s="22">
        <f t="shared" ref="CX6:DF6" si="11">IF(CX7="",NA(),CX7)</f>
        <v>84.91</v>
      </c>
      <c r="CY6" s="22">
        <f t="shared" si="11"/>
        <v>87.17</v>
      </c>
      <c r="CZ6" s="22">
        <f t="shared" si="11"/>
        <v>87.79</v>
      </c>
      <c r="DA6" s="22">
        <f t="shared" si="11"/>
        <v>87.72</v>
      </c>
      <c r="DB6" s="22">
        <f t="shared" si="11"/>
        <v>87.28</v>
      </c>
      <c r="DC6" s="22">
        <f t="shared" si="11"/>
        <v>87.41</v>
      </c>
      <c r="DD6" s="22">
        <f t="shared" si="11"/>
        <v>87.08</v>
      </c>
      <c r="DE6" s="22">
        <f t="shared" si="11"/>
        <v>87.26</v>
      </c>
      <c r="DF6" s="22">
        <f t="shared" si="11"/>
        <v>87.57</v>
      </c>
      <c r="DG6" s="21" t="str">
        <f>IF(DG7="","",IF(DG7="-","【-】","【"&amp;SUBSTITUTE(TEXT(DG7,"#,##0.00"),"-","△")&amp;"】"))</f>
        <v>【90.12】</v>
      </c>
      <c r="DH6" s="22">
        <f>IF(DH7="",NA(),DH7)</f>
        <v>46.07</v>
      </c>
      <c r="DI6" s="22">
        <f t="shared" ref="DI6:DQ6" si="12">IF(DI7="",NA(),DI7)</f>
        <v>45.91</v>
      </c>
      <c r="DJ6" s="22">
        <f t="shared" si="12"/>
        <v>47.28</v>
      </c>
      <c r="DK6" s="22">
        <f t="shared" si="12"/>
        <v>47.63</v>
      </c>
      <c r="DL6" s="22">
        <f t="shared" si="12"/>
        <v>48.42</v>
      </c>
      <c r="DM6" s="22">
        <f t="shared" si="12"/>
        <v>46.94</v>
      </c>
      <c r="DN6" s="22">
        <f t="shared" si="12"/>
        <v>47.62</v>
      </c>
      <c r="DO6" s="22">
        <f t="shared" si="12"/>
        <v>48.55</v>
      </c>
      <c r="DP6" s="22">
        <f t="shared" si="12"/>
        <v>49.2</v>
      </c>
      <c r="DQ6" s="22">
        <f t="shared" si="12"/>
        <v>50.01</v>
      </c>
      <c r="DR6" s="21" t="str">
        <f>IF(DR7="","",IF(DR7="-","【-】","【"&amp;SUBSTITUTE(TEXT(DR7,"#,##0.00"),"-","△")&amp;"】"))</f>
        <v>【50.88】</v>
      </c>
      <c r="DS6" s="22">
        <f>IF(DS7="",NA(),DS7)</f>
        <v>26.2</v>
      </c>
      <c r="DT6" s="22">
        <f t="shared" ref="DT6:EB6" si="13">IF(DT7="",NA(),DT7)</f>
        <v>26.3</v>
      </c>
      <c r="DU6" s="22">
        <f t="shared" si="13"/>
        <v>25.79</v>
      </c>
      <c r="DV6" s="22">
        <f t="shared" si="13"/>
        <v>25.91</v>
      </c>
      <c r="DW6" s="22">
        <f t="shared" si="13"/>
        <v>26.19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1.01</v>
      </c>
      <c r="EE6" s="22">
        <f t="shared" ref="EE6:EM6" si="14">IF(EE7="",NA(),EE7)</f>
        <v>1.1100000000000001</v>
      </c>
      <c r="EF6" s="22">
        <f t="shared" si="14"/>
        <v>0.88</v>
      </c>
      <c r="EG6" s="22">
        <f t="shared" si="14"/>
        <v>0.56000000000000005</v>
      </c>
      <c r="EH6" s="22">
        <f t="shared" si="14"/>
        <v>1.32</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302091</v>
      </c>
      <c r="D7" s="24">
        <v>46</v>
      </c>
      <c r="E7" s="24">
        <v>1</v>
      </c>
      <c r="F7" s="24">
        <v>0</v>
      </c>
      <c r="G7" s="24">
        <v>1</v>
      </c>
      <c r="H7" s="24" t="s">
        <v>93</v>
      </c>
      <c r="I7" s="24" t="s">
        <v>94</v>
      </c>
      <c r="J7" s="24" t="s">
        <v>95</v>
      </c>
      <c r="K7" s="24" t="s">
        <v>96</v>
      </c>
      <c r="L7" s="24" t="s">
        <v>97</v>
      </c>
      <c r="M7" s="24" t="s">
        <v>98</v>
      </c>
      <c r="N7" s="25" t="s">
        <v>99</v>
      </c>
      <c r="O7" s="25">
        <v>98.06</v>
      </c>
      <c r="P7" s="25">
        <v>99.78</v>
      </c>
      <c r="Q7" s="25">
        <v>2420</v>
      </c>
      <c r="R7" s="25">
        <v>54161</v>
      </c>
      <c r="S7" s="25">
        <v>38.51</v>
      </c>
      <c r="T7" s="25">
        <v>1406.41</v>
      </c>
      <c r="U7" s="25">
        <v>53985</v>
      </c>
      <c r="V7" s="25">
        <v>25</v>
      </c>
      <c r="W7" s="25">
        <v>2159.4</v>
      </c>
      <c r="X7" s="25">
        <v>121.24</v>
      </c>
      <c r="Y7" s="25">
        <v>121.9</v>
      </c>
      <c r="Z7" s="25">
        <v>119.9</v>
      </c>
      <c r="AA7" s="25">
        <v>122.2</v>
      </c>
      <c r="AB7" s="25">
        <v>126.32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980.49</v>
      </c>
      <c r="AU7" s="25">
        <v>1077.75</v>
      </c>
      <c r="AV7" s="25">
        <v>1332.15</v>
      </c>
      <c r="AW7" s="25">
        <v>1268.69</v>
      </c>
      <c r="AX7" s="25">
        <v>1775.96</v>
      </c>
      <c r="AY7" s="25">
        <v>355.5</v>
      </c>
      <c r="AZ7" s="25">
        <v>349.83</v>
      </c>
      <c r="BA7" s="25">
        <v>360.86</v>
      </c>
      <c r="BB7" s="25">
        <v>350.79</v>
      </c>
      <c r="BC7" s="25">
        <v>354.57</v>
      </c>
      <c r="BD7" s="25">
        <v>261.51</v>
      </c>
      <c r="BE7" s="25">
        <v>55.94</v>
      </c>
      <c r="BF7" s="25">
        <v>48.18</v>
      </c>
      <c r="BG7" s="25">
        <v>39.35</v>
      </c>
      <c r="BH7" s="25">
        <v>37.29</v>
      </c>
      <c r="BI7" s="25">
        <v>21.56</v>
      </c>
      <c r="BJ7" s="25">
        <v>312.58</v>
      </c>
      <c r="BK7" s="25">
        <v>314.87</v>
      </c>
      <c r="BL7" s="25">
        <v>309.27999999999997</v>
      </c>
      <c r="BM7" s="25">
        <v>322.92</v>
      </c>
      <c r="BN7" s="25">
        <v>303.45999999999998</v>
      </c>
      <c r="BO7" s="25">
        <v>265.16000000000003</v>
      </c>
      <c r="BP7" s="25">
        <v>124.65</v>
      </c>
      <c r="BQ7" s="25">
        <v>126.82</v>
      </c>
      <c r="BR7" s="25">
        <v>124.82</v>
      </c>
      <c r="BS7" s="25">
        <v>100.51</v>
      </c>
      <c r="BT7" s="25">
        <v>134.11000000000001</v>
      </c>
      <c r="BU7" s="25">
        <v>104.57</v>
      </c>
      <c r="BV7" s="25">
        <v>103.54</v>
      </c>
      <c r="BW7" s="25">
        <v>103.32</v>
      </c>
      <c r="BX7" s="25">
        <v>100.85</v>
      </c>
      <c r="BY7" s="25">
        <v>103.79</v>
      </c>
      <c r="BZ7" s="25">
        <v>102.35</v>
      </c>
      <c r="CA7" s="25">
        <v>101.4</v>
      </c>
      <c r="CB7" s="25">
        <v>99.61</v>
      </c>
      <c r="CC7" s="25">
        <v>101.76</v>
      </c>
      <c r="CD7" s="25">
        <v>101.81</v>
      </c>
      <c r="CE7" s="25">
        <v>94.77</v>
      </c>
      <c r="CF7" s="25">
        <v>165.47</v>
      </c>
      <c r="CG7" s="25">
        <v>167.46</v>
      </c>
      <c r="CH7" s="25">
        <v>168.56</v>
      </c>
      <c r="CI7" s="25">
        <v>167.1</v>
      </c>
      <c r="CJ7" s="25">
        <v>167.86</v>
      </c>
      <c r="CK7" s="25">
        <v>167.74</v>
      </c>
      <c r="CL7" s="25">
        <v>73.53</v>
      </c>
      <c r="CM7" s="25">
        <v>71.540000000000006</v>
      </c>
      <c r="CN7" s="25">
        <v>69.97</v>
      </c>
      <c r="CO7" s="25">
        <v>71.47</v>
      </c>
      <c r="CP7" s="25">
        <v>71.040000000000006</v>
      </c>
      <c r="CQ7" s="25">
        <v>59.74</v>
      </c>
      <c r="CR7" s="25">
        <v>59.46</v>
      </c>
      <c r="CS7" s="25">
        <v>59.51</v>
      </c>
      <c r="CT7" s="25">
        <v>59.91</v>
      </c>
      <c r="CU7" s="25">
        <v>59.4</v>
      </c>
      <c r="CV7" s="25">
        <v>60.29</v>
      </c>
      <c r="CW7" s="25">
        <v>83.01</v>
      </c>
      <c r="CX7" s="25">
        <v>84.91</v>
      </c>
      <c r="CY7" s="25">
        <v>87.17</v>
      </c>
      <c r="CZ7" s="25">
        <v>87.79</v>
      </c>
      <c r="DA7" s="25">
        <v>87.72</v>
      </c>
      <c r="DB7" s="25">
        <v>87.28</v>
      </c>
      <c r="DC7" s="25">
        <v>87.41</v>
      </c>
      <c r="DD7" s="25">
        <v>87.08</v>
      </c>
      <c r="DE7" s="25">
        <v>87.26</v>
      </c>
      <c r="DF7" s="25">
        <v>87.57</v>
      </c>
      <c r="DG7" s="25">
        <v>90.12</v>
      </c>
      <c r="DH7" s="25">
        <v>46.07</v>
      </c>
      <c r="DI7" s="25">
        <v>45.91</v>
      </c>
      <c r="DJ7" s="25">
        <v>47.28</v>
      </c>
      <c r="DK7" s="25">
        <v>47.63</v>
      </c>
      <c r="DL7" s="25">
        <v>48.42</v>
      </c>
      <c r="DM7" s="25">
        <v>46.94</v>
      </c>
      <c r="DN7" s="25">
        <v>47.62</v>
      </c>
      <c r="DO7" s="25">
        <v>48.55</v>
      </c>
      <c r="DP7" s="25">
        <v>49.2</v>
      </c>
      <c r="DQ7" s="25">
        <v>50.01</v>
      </c>
      <c r="DR7" s="25">
        <v>50.88</v>
      </c>
      <c r="DS7" s="25">
        <v>26.2</v>
      </c>
      <c r="DT7" s="25">
        <v>26.3</v>
      </c>
      <c r="DU7" s="25">
        <v>25.79</v>
      </c>
      <c r="DV7" s="25">
        <v>25.91</v>
      </c>
      <c r="DW7" s="25">
        <v>26.19</v>
      </c>
      <c r="DX7" s="25">
        <v>14.48</v>
      </c>
      <c r="DY7" s="25">
        <v>16.27</v>
      </c>
      <c r="DZ7" s="25">
        <v>17.11</v>
      </c>
      <c r="EA7" s="25">
        <v>18.329999999999998</v>
      </c>
      <c r="EB7" s="25">
        <v>20.27</v>
      </c>
      <c r="EC7" s="25">
        <v>22.3</v>
      </c>
      <c r="ED7" s="25">
        <v>1.01</v>
      </c>
      <c r="EE7" s="25">
        <v>1.1100000000000001</v>
      </c>
      <c r="EF7" s="25">
        <v>0.88</v>
      </c>
      <c r="EG7" s="25">
        <v>0.56000000000000005</v>
      </c>
      <c r="EH7" s="25">
        <v>1.32</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2023-01-16T05:33:03Z</cp:lastPrinted>
  <dcterms:created xsi:type="dcterms:W3CDTF">2022-12-01T01:02:43Z</dcterms:created>
  <dcterms:modified xsi:type="dcterms:W3CDTF">2023-01-16T05:33:04Z</dcterms:modified>
  <cp:category/>
</cp:coreProperties>
</file>