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T:\財務課\01 財政係\★財政係共有\07_各種照会\R6\250304_令和５年度財政状況資料集の作成及び提出について\2.提出\"/>
    </mc:Choice>
  </mc:AlternateContent>
  <xr:revisionPtr revIDLastSave="0" documentId="13_ncr:1_{C6DF3A76-BF1F-46B7-94FC-58D44956BF9D}" xr6:coauthVersionLast="47" xr6:coauthVersionMax="47" xr10:uidLastSave="{00000000-0000-0000-0000-000000000000}"/>
  <bookViews>
    <workbookView xWindow="-108" yWindow="-108" windowWidth="23256" windowHeight="12456"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O34" i="10"/>
  <c r="CO35" i="10" s="1"/>
  <c r="BW34" i="10"/>
  <c r="BW35" i="10" s="1"/>
  <c r="BW36" i="10" s="1"/>
  <c r="BW37" i="10" s="1"/>
  <c r="BW38" i="10" s="1"/>
  <c r="BW39" i="10" s="1"/>
  <c r="BW40" i="10" s="1"/>
  <c r="BW41" i="10" s="1"/>
  <c r="BW42" i="10" s="1"/>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<sst xmlns="http://schemas.openxmlformats.org/spreadsheetml/2006/main" count="1110" uniqueCount="562">
  <si>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</si>
  <si>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</si>
  <si>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</si>
  <si>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</si>
  <si>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</si>
  <si>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</si>
  <si>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</si>
  <si>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</si>
  <si>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</si>
  <si>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</si>
  <si>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</si>
  <si>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</si>
  <si>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</si>
  <si>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</si>
  <si>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</si>
  <si>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</si>
  <si>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</si>
  <si>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</si>
  <si>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</si>
  <si>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</si>
  <si>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</si>
  <si>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</si>
  <si>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</si>
  <si>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</si>
  <si>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</si>
  <si>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</si>
  <si>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</si>
  <si>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</si>
  <si>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</si>
  <si>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</si>
  <si>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</si>
  <si>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</si>
  <si>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</si>
  <si>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</si>
  <si>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</si>
  <si>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</si>
  <si>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</si>
  <si>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</si>
  <si>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</si>
  <si>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</si>
  <si>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</si>
  <si>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</si>
  <si>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</si>
  <si>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</si>
  <si>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</si>
  <si>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</si>
  <si>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</si>
  <si>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</si>
  <si>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</si>
  <si>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</si>
  <si>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</si>
  <si>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</si>
  <si>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</si>
  <si>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</si>
  <si>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</si>
  <si>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</si>
  <si>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</si>
  <si>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</si>
  <si>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</si>
  <si>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</si>
  <si>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</si>
  <si>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</si>
  <si>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</si>
  <si>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</si>
  <si>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</si>
  <si>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</si>
  <si>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</si>
  <si>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</si>
  <si>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</si>
  <si>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</si>
  <si>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</si>
  <si>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</si>
  <si>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</si>
  <si>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</si>
  <si>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</si>
  <si>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</si>
  <si>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</si>
  <si>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</si>
  <si>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</si>
  <si>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</si>
  <si>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</si>
  <si>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</si>
  <si>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</si>
  <si>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</si>
  <si>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</si>
  <si>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</si>
  <si>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</si>
  <si>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</si>
  <si>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</si>
  <si>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</si>
  <si>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</si>
  <si>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</si>
  <si>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</si>
  <si>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</si>
  <si>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</si>
  <si>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</si>
  <si>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</si>
  <si>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</si>
  <si>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</si>
  <si>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</si>
  <si>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</si>
  <si>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</si>
  <si>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</si>
  <si>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</si>
  <si>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</si>
  <si>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</si>
  <si>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</si>
  <si>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</si>
  <si>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</si>
  <si>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</si>
  <si>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</si>
  <si>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</si>
  <si>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</si>
  <si>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</si>
  <si>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</si>
  <si>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</si>
  <si>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</si>
  <si>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</si>
  <si>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</si>
  <si>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</si>
  <si>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</si>
  <si>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</si>
  <si>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</si>
  <si>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</si>
  <si>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</si>
  <si>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</si>
  <si>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</si>
  <si>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</si>
  <si>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</si>
  <si>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</si>
  <si>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</si>
  <si>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</si>
  <si>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</si>
  <si>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</si>
  <si>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</si>
  <si>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</si>
  <si>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</si>
  <si>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</si>
  <si>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</si>
  <si>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</si>
  <si>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</si>
  <si>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</si>
  <si>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</si>
  <si>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</si>
  <si>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</si>
  <si>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</si>
  <si>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</si>
  <si>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</si>
  <si>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</si>
  <si>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</si>
  <si>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</si>
  <si>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</si>
  <si>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</si>
  <si>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</si>
  <si>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</si>
  <si>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</si>
  <si>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</si>
  <si>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</si>
  <si>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</si>
  <si>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</si>
  <si>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</si>
  <si>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</si>
  <si>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</si>
  <si>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</si>
  <si>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</si>
  <si>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</si>
  <si>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</si>
  <si>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</si>
  <si>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</si>
  <si>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</si>
  <si>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</si>
  <si>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</si>
  <si>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</si>
  <si>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</si>
  <si>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</si>
  <si>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</si>
  <si>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</si>
  <si>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</si>
  <si>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</si>
  <si>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</si>
  <si>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</si>
  <si>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</si>
  <si>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</si>
  <si>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</si>
  <si>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</si>
  <si>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</si>
  <si>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</si>
  <si>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</si>
  <si>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</si>
  <si>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</si>
  <si>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</si>
  <si>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</si>
  <si>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</si>
  <si>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</si>
  <si>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</si>
  <si>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</si>
  <si>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</si>
  <si>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</si>
  <si>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</si>
  <si>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</si>
  <si>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</si>
  <si>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</si>
  <si>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</si>
  <si>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和歌山県岩出市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</si>
  <si>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</si>
  <si>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</si>
  <si>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</si>
  <si>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</si>
  <si>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</si>
  <si>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</si>
  <si>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</si>
  <si>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</si>
  <si>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</si>
  <si>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</si>
  <si>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</si>
  <si>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</si>
  <si>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</si>
  <si>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</si>
  <si>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</si>
  <si>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</si>
  <si>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</si>
  <si>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</si>
  <si>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</si>
  <si>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</si>
  <si>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</si>
  <si>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</si>
  <si>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</si>
  <si>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</si>
  <si>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</si>
  <si>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</si>
  <si>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</si>
  <si>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</si>
  <si>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</si>
  <si>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</si>
  <si>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</si>
  <si>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</si>
  <si>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</si>
  <si>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</si>
  <si>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</si>
  <si>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</si>
  <si>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</si>
  <si>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</si>
  <si>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</si>
  <si>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</si>
  <si>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</si>
  <si>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</si>
  <si>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</si>
  <si>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</si>
  <si>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</si>
  <si>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</si>
  <si>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</si>
  <si>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</si>
  <si>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</si>
  <si>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</si>
  <si>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</si>
  <si>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</si>
  <si>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</si>
  <si>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</si>
  <si>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</si>
  <si>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</si>
  <si>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</si>
  <si>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</si>
  <si>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</si>
  <si>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</si>
  <si>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</si>
  <si>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</si>
  <si>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</si>
  <si>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</si>
  <si>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</si>
  <si>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</si>
  <si>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</si>
  <si>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</si>
  <si>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</si>
  <si>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</si>
  <si>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</si>
  <si>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</si>
  <si>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</si>
  <si>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</si>
  <si>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</si>
  <si>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</si>
  <si>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</si>
  <si>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</si>
  <si>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</si>
  <si>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</si>
  <si>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</si>
  <si>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</si>
  <si>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</si>
  <si>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</si>
  <si>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</si>
  <si>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</si>
  <si>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</si>
  <si>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</si>
  <si>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</si>
  <si>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</si>
  <si>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</si>
  <si>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</si>
  <si>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</si>
  <si>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</si>
  <si>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</si>
  <si>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</si>
  <si>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</si>
  <si>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</si>
  <si>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</si>
  <si>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</si>
  <si>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</si>
  <si>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</si>
  <si>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</si>
  <si>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</si>
  <si>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</si>
  <si>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</si>
  <si>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</si>
  <si>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</si>
  <si>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</si>
  <si>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</si>
  <si>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</si>
  <si>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</si>
  <si>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</si>
  <si>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</si>
  <si>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</si>
  <si>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</si>
  <si>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</si>
  <si>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</si>
  <si>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</si>
  <si>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</si>
  <si>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</si>
  <si>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</si>
  <si>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</si>
  <si>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</si>
  <si>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</si>
  <si>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</si>
  <si>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</si>
  <si>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</si>
  <si>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</si>
  <si>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</si>
  <si>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</si>
  <si>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</si>
  <si>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</si>
  <si>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</si>
  <si>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</si>
  <si>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</si>
  <si>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</si>
  <si>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</si>
  <si>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</si>
  <si>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</si>
  <si>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</si>
  <si>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</si>
  <si>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</si>
  <si>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</si>
  <si>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</si>
  <si>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</si>
  <si>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</si>
  <si>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</si>
  <si>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</si>
  <si>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</si>
  <si>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和歌山県岩出市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</si>
  <si>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</si>
  <si>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</si>
  <si>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</si>
  <si>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</si>
  <si>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</si>
  <si>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</si>
  <si>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</si>
  <si>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</si>
  <si>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</si>
  <si>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</si>
  <si>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</si>
  <si>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</si>
  <si>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</si>
  <si>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</si>
  <si>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</si>
  <si>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</si>
  <si>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</si>
  <si>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</si>
  <si>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</si>
  <si>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</si>
  <si>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</si>
  <si>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</si>
  <si>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</si>
  <si>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</si>
  <si>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</si>
  <si>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</si>
  <si>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</si>
  <si>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</si>
  <si>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</si>
  <si>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</si>
  <si>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</si>
  <si>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</si>
  <si>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</si>
  <si>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</si>
  <si>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</si>
  <si>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</si>
  <si>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</si>
  <si>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</si>
  <si>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</si>
  <si>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</si>
  <si>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</si>
  <si>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</si>
  <si>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</si>
  <si>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</si>
  <si>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</si>
  <si>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</si>
  <si>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</si>
  <si>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</si>
  <si>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</si>
  <si>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</si>
  <si>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</si>
  <si>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</si>
  <si>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</si>
  <si>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</si>
  <si>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</si>
  <si>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</si>
  <si>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</si>
  <si>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</si>
  <si>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</si>
  <si>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</si>
  <si>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</si>
  <si>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</si>
  <si>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</si>
  <si>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</si>
  <si>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</si>
  <si>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</si>
  <si>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</si>
  <si>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</si>
  <si>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</si>
  <si>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</si>
  <si>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</si>
  <si>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</si>
  <si>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</si>
  <si>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</si>
  <si>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</si>
  <si>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</si>
  <si>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</si>
  <si>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</si>
  <si>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</si>
  <si>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</si>
  <si>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</si>
  <si>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</si>
  <si>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</si>
  <si>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</si>
  <si>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</si>
  <si>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</si>
  <si>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</si>
  <si>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</si>
  <si>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</si>
  <si>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</si>
  <si>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</si>
  <si>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</si>
  <si>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</si>
  <si>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</si>
  <si>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</si>
  <si>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</si>
  <si>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</si>
  <si>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</si>
  <si>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</si>
  <si>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</si>
  <si>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</si>
  <si>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</si>
  <si>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</si>
  <si>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</si>
  <si>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</si>
  <si>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</si>
  <si>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</si>
  <si>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</si>
  <si>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</si>
  <si>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</si>
  <si>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</si>
  <si>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</si>
  <si>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</si>
  <si>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</si>
  <si>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</si>
  <si>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</si>
  <si>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</si>
  <si>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</si>
  <si>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</si>
  <si>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</si>
  <si>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</si>
  <si>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</si>
  <si>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</si>
  <si>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</si>
  <si>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</si>
  <si>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</si>
  <si>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</si>
  <si>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</si>
  <si>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</si>
  <si>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</si>
  <si>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</si>
  <si>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</si>
  <si>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</si>
  <si>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</si>
  <si>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</si>
  <si>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</si>
  <si>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</si>
  <si>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</si>
  <si>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</si>
  <si>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</si>
  <si>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</si>
  <si>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</si>
  <si>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</si>
  <si>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</si>
  <si>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</si>
  <si>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</si>
  <si>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</si>
  <si>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</si>
  <si>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</si>
  <si>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</si>
  <si>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</si>
  <si>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</si>
  <si>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</si>
  <si>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</si>
  <si>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</si>
  <si>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</si>
  <si>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</si>
  <si>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</si>
  <si>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</si>
  <si>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</si>
  <si>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</si>
  <si>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</si>
  <si>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</si>
  <si>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</si>
  <si>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</si>
  <si>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</si>
  <si>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</si>
  <si>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</si>
  <si>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</si>
  <si>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</si>
  <si>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</si>
  <si>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</si>
  <si>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</si>
  <si>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</si>
  <si>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</si>
  <si>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</si>
  <si>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</si>
  <si>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下水道事業会計</t>
  </si>
  <si>
    <t>後期高齢者医療特別会計</t>
  </si>
  <si>
    <t>国民健康保険特別会計</t>
  </si>
  <si>
    <t>介護保険特別会計</t>
  </si>
  <si>
    <t>墓園事業特別会計</t>
  </si>
  <si>
    <t>その他会計（赤字）</t>
  </si>
  <si>
    <t>その他会計（黒字）</t>
  </si>
  <si>
    <t>R01</t>
    <phoneticPr fontId="5"/>
  </si>
  <si>
    <t>R02</t>
    <phoneticPr fontId="5"/>
  </si>
  <si>
    <t>R03</t>
    <phoneticPr fontId="5"/>
  </si>
  <si>
    <t>R04</t>
    <phoneticPr fontId="5"/>
  </si>
  <si>
    <t>R05</t>
    <phoneticPr fontId="5"/>
  </si>
  <si>
    <t>-</t>
    <phoneticPr fontId="2"/>
  </si>
  <si>
    <t>公立那賀病院経営事務組合</t>
    <rPh sb="0" eb="2">
      <t>コウリツ</t>
    </rPh>
    <rPh sb="2" eb="4">
      <t>ナガ</t>
    </rPh>
    <rPh sb="4" eb="6">
      <t>ビョウイン</t>
    </rPh>
    <rPh sb="6" eb="8">
      <t>ケイエイ</t>
    </rPh>
    <rPh sb="8" eb="10">
      <t>ジム</t>
    </rPh>
    <rPh sb="10" eb="12">
      <t>クミアイ</t>
    </rPh>
    <phoneticPr fontId="2"/>
  </si>
  <si>
    <t>和歌山市町村総合事務組合</t>
    <rPh sb="0" eb="3">
      <t>ワカヤマ</t>
    </rPh>
    <rPh sb="3" eb="6">
      <t>シチョウソン</t>
    </rPh>
    <rPh sb="6" eb="8">
      <t>ソウゴウ</t>
    </rPh>
    <rPh sb="8" eb="12">
      <t>ジムクミアイ</t>
    </rPh>
    <phoneticPr fontId="2"/>
  </si>
  <si>
    <t>那賀児童福祉施設組合</t>
    <rPh sb="0" eb="10">
      <t>ナガジドウフクシシセツクミアイ</t>
    </rPh>
    <phoneticPr fontId="2"/>
  </si>
  <si>
    <t>那賀広域事務組合</t>
    <rPh sb="0" eb="2">
      <t>ナガ</t>
    </rPh>
    <rPh sb="2" eb="4">
      <t>コウイキ</t>
    </rPh>
    <rPh sb="4" eb="8">
      <t>ジムクミアイ</t>
    </rPh>
    <phoneticPr fontId="2"/>
  </si>
  <si>
    <t>那賀衛生環境整備組合</t>
    <rPh sb="0" eb="2">
      <t>ナガ</t>
    </rPh>
    <rPh sb="2" eb="4">
      <t>エイセイ</t>
    </rPh>
    <rPh sb="4" eb="6">
      <t>カンキョウ</t>
    </rPh>
    <rPh sb="6" eb="8">
      <t>セイビ</t>
    </rPh>
    <rPh sb="8" eb="10">
      <t>クミアイ</t>
    </rPh>
    <phoneticPr fontId="2"/>
  </si>
  <si>
    <t>那賀消防組合</t>
    <rPh sb="0" eb="6">
      <t>ナガショウボウクミアイ</t>
    </rPh>
    <phoneticPr fontId="2"/>
  </si>
  <si>
    <t>那賀休日急患診療所経営事務組合</t>
    <rPh sb="0" eb="2">
      <t>ナガ</t>
    </rPh>
    <rPh sb="2" eb="4">
      <t>キュウジツ</t>
    </rPh>
    <rPh sb="4" eb="6">
      <t>キュウカン</t>
    </rPh>
    <rPh sb="6" eb="8">
      <t>シンリョウ</t>
    </rPh>
    <rPh sb="8" eb="9">
      <t>ショ</t>
    </rPh>
    <rPh sb="9" eb="13">
      <t>ケイエイジム</t>
    </rPh>
    <rPh sb="13" eb="15">
      <t>クミアイ</t>
    </rPh>
    <phoneticPr fontId="2"/>
  </si>
  <si>
    <t>和歌山地方税回収機構</t>
    <rPh sb="0" eb="3">
      <t>ワカヤマ</t>
    </rPh>
    <rPh sb="3" eb="5">
      <t>チホウ</t>
    </rPh>
    <rPh sb="5" eb="6">
      <t>ゼイ</t>
    </rPh>
    <rPh sb="6" eb="10">
      <t>カイシュウキコウ</t>
    </rPh>
    <phoneticPr fontId="2"/>
  </si>
  <si>
    <t>和歌山県後期高齢者医療広域連合</t>
    <rPh sb="0" eb="3">
      <t>ワカヤマ</t>
    </rPh>
    <rPh sb="3" eb="4">
      <t>ケン</t>
    </rPh>
    <rPh sb="4" eb="9">
      <t>コウキコウレイシャ</t>
    </rPh>
    <rPh sb="9" eb="11">
      <t>イリョウ</t>
    </rPh>
    <rPh sb="11" eb="15">
      <t>コウイキレンゴウ</t>
    </rPh>
    <phoneticPr fontId="2"/>
  </si>
  <si>
    <t>岩出市土地開発公社</t>
    <rPh sb="0" eb="3">
      <t>イワデシ</t>
    </rPh>
    <rPh sb="3" eb="9">
      <t>トチカイハツコウシャ</t>
    </rPh>
    <phoneticPr fontId="2"/>
  </si>
  <si>
    <t>上田徳一・千代子育英奨学会</t>
    <rPh sb="0" eb="4">
      <t>ウエダトクイチ</t>
    </rPh>
    <rPh sb="5" eb="8">
      <t>チヨコ</t>
    </rPh>
    <rPh sb="8" eb="10">
      <t>イクエイ</t>
    </rPh>
    <rPh sb="10" eb="12">
      <t>ショウガク</t>
    </rPh>
    <rPh sb="12" eb="13">
      <t>カイ</t>
    </rPh>
    <phoneticPr fontId="2"/>
  </si>
  <si>
    <t>－</t>
    <phoneticPr fontId="2"/>
  </si>
  <si>
    <t>公共施設整備基金</t>
    <phoneticPr fontId="5"/>
  </si>
  <si>
    <t>ごみ処理施設建設基金</t>
    <phoneticPr fontId="2"/>
  </si>
  <si>
    <t>地域福祉基金</t>
    <phoneticPr fontId="2"/>
  </si>
  <si>
    <t>都市計画事業資金基金</t>
    <rPh sb="0" eb="2">
      <t>トシ</t>
    </rPh>
    <rPh sb="2" eb="4">
      <t>ケイカク</t>
    </rPh>
    <rPh sb="4" eb="6">
      <t>ジギョウ</t>
    </rPh>
    <rPh sb="6" eb="8">
      <t>シキン</t>
    </rPh>
    <rPh sb="8" eb="10">
      <t>キキン</t>
    </rPh>
    <phoneticPr fontId="10"/>
  </si>
  <si>
    <t>教育施設建設基金</t>
    <rPh sb="4" eb="6">
      <t>ケンセツ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</si>
</sst>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B51B-49AF-A137-B862C8F3D4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36983</c:v>
                </c:pt>
                <c:pt idx="1">
                  <c:v>38564</c:v>
                </c:pt>
                <c:pt idx="2">
                  <c:v>25660</c:v>
                </c:pt>
                <c:pt idx="3">
                  <c:v>30357</c:v>
                </c:pt>
                <c:pt idx="4">
                  <c:v>26450</c:v>
                </c:pt>
              </c:numCache>
            </c:numRef>
          </c:val>
          <c:smooth val="0"/>
          <c:extLst>
            <c:ext xmlns:c16="http://schemas.microsoft.com/office/drawing/2014/chart" uri="{C3380CC4-5D6E-409C-BE32-E72D297353CC}">
              <c16:uniqueId val="{00000001-B51B-49AF-A137-B862C8F3D4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4.72</c:v>
                </c:pt>
                <c:pt idx="1">
                  <c:v>4.7</c:v>
                </c:pt>
                <c:pt idx="2">
                  <c:v>4.4000000000000004</c:v>
                </c:pt>
                <c:pt idx="3">
                  <c:v>4.47</c:v>
                </c:pt>
                <c:pt idx="4">
                  <c:v>4.4000000000000004</c:v>
                </c:pt>
              </c:numCache>
            </c:numRef>
          </c:val>
          <c:extLst>
            <c:ext xmlns:c16="http://schemas.microsoft.com/office/drawing/2014/chart" uri="{C3380CC4-5D6E-409C-BE32-E72D297353CC}">
              <c16:uniqueId val="{00000000-58C2-4D0A-AF30-DEF677BD29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15.53</c:v>
                </c:pt>
                <c:pt idx="1">
                  <c:v>15.68</c:v>
                </c:pt>
                <c:pt idx="2">
                  <c:v>18.75</c:v>
                </c:pt>
                <c:pt idx="3">
                  <c:v>19.850000000000001</c:v>
                </c:pt>
                <c:pt idx="4">
                  <c:v>20.96</c:v>
                </c:pt>
              </c:numCache>
            </c:numRef>
          </c:val>
          <c:extLst>
            <c:ext xmlns:c16="http://schemas.microsoft.com/office/drawing/2014/chart" uri="{C3380CC4-5D6E-409C-BE32-E72D297353CC}">
              <c16:uniqueId val="{00000001-58C2-4D0A-AF30-DEF677BD29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3.14</c:v>
                </c:pt>
                <c:pt idx="1">
                  <c:v>1.43</c:v>
                </c:pt>
                <c:pt idx="2">
                  <c:v>5.07</c:v>
                </c:pt>
                <c:pt idx="3">
                  <c:v>2.2599999999999998</c:v>
                </c:pt>
                <c:pt idx="4">
                  <c:v>1.42</c:v>
                </c:pt>
              </c:numCache>
            </c:numRef>
          </c:val>
          <c:smooth val="0"/>
          <c:extLst>
            <c:ext xmlns:c16="http://schemas.microsoft.com/office/drawing/2014/chart" uri="{C3380CC4-5D6E-409C-BE32-E72D297353CC}">
              <c16:uniqueId val="{00000002-58C2-4D0A-AF30-DEF677BD29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40E-B046-B467187CFA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40E-B046-B467187CFA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40E-B046-B467187CFAED}"/>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40E-B046-B467187CFAE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0.39</c:v>
                </c:pt>
                <c:pt idx="2">
                  <c:v>#N/A</c:v>
                </c:pt>
                <c:pt idx="3">
                  <c:v>0.43</c:v>
                </c:pt>
                <c:pt idx="4">
                  <c:v>#N/A</c:v>
                </c:pt>
                <c:pt idx="5">
                  <c:v>0.12</c:v>
                </c:pt>
                <c:pt idx="6">
                  <c:v>#N/A</c:v>
                </c:pt>
                <c:pt idx="7">
                  <c:v>0.15</c:v>
                </c:pt>
                <c:pt idx="8">
                  <c:v>#N/A</c:v>
                </c:pt>
                <c:pt idx="9">
                  <c:v>0.06</c:v>
                </c:pt>
              </c:numCache>
            </c:numRef>
          </c:val>
          <c:extLst>
            <c:ext xmlns:c16="http://schemas.microsoft.com/office/drawing/2014/chart" uri="{C3380CC4-5D6E-409C-BE32-E72D297353CC}">
              <c16:uniqueId val="{00000004-EDD3-440E-B046-B467187CFAE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0.53</c:v>
                </c:pt>
                <c:pt idx="4">
                  <c:v>#N/A</c:v>
                </c:pt>
                <c:pt idx="5">
                  <c:v>0.15</c:v>
                </c:pt>
                <c:pt idx="6">
                  <c:v>#N/A</c:v>
                </c:pt>
                <c:pt idx="7">
                  <c:v>0.03</c:v>
                </c:pt>
                <c:pt idx="8">
                  <c:v>#N/A</c:v>
                </c:pt>
                <c:pt idx="9">
                  <c:v>0.09</c:v>
                </c:pt>
              </c:numCache>
            </c:numRef>
          </c:val>
          <c:extLst>
            <c:ext xmlns:c16="http://schemas.microsoft.com/office/drawing/2014/chart" uri="{C3380CC4-5D6E-409C-BE32-E72D297353CC}">
              <c16:uniqueId val="{00000005-EDD3-440E-B046-B467187CFAE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0.13</c:v>
                </c:pt>
                <c:pt idx="2">
                  <c:v>#N/A</c:v>
                </c:pt>
                <c:pt idx="3">
                  <c:v>0.14000000000000001</c:v>
                </c:pt>
                <c:pt idx="4">
                  <c:v>#N/A</c:v>
                </c:pt>
                <c:pt idx="5">
                  <c:v>0.12</c:v>
                </c:pt>
                <c:pt idx="6">
                  <c:v>#N/A</c:v>
                </c:pt>
                <c:pt idx="7">
                  <c:v>0.15</c:v>
                </c:pt>
                <c:pt idx="8">
                  <c:v>#N/A</c:v>
                </c:pt>
                <c:pt idx="9">
                  <c:v>0.16</c:v>
                </c:pt>
              </c:numCache>
            </c:numRef>
          </c:val>
          <c:extLst>
            <c:ext xmlns:c16="http://schemas.microsoft.com/office/drawing/2014/chart" uri="{C3380CC4-5D6E-409C-BE32-E72D297353CC}">
              <c16:uniqueId val="{00000006-EDD3-440E-B046-B467187CFAE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1.72</c:v>
                </c:pt>
                <c:pt idx="4">
                  <c:v>#N/A</c:v>
                </c:pt>
                <c:pt idx="5">
                  <c:v>1.68</c:v>
                </c:pt>
                <c:pt idx="6">
                  <c:v>#N/A</c:v>
                </c:pt>
                <c:pt idx="7">
                  <c:v>2.1</c:v>
                </c:pt>
                <c:pt idx="8">
                  <c:v>#N/A</c:v>
                </c:pt>
                <c:pt idx="9">
                  <c:v>1.79</c:v>
                </c:pt>
              </c:numCache>
            </c:numRef>
          </c:val>
          <c:extLst>
            <c:ext xmlns:c16="http://schemas.microsoft.com/office/drawing/2014/chart" uri="{C3380CC4-5D6E-409C-BE32-E72D297353CC}">
              <c16:uniqueId val="{00000007-EDD3-440E-B046-B467187CFA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4.72</c:v>
                </c:pt>
                <c:pt idx="2">
                  <c:v>#N/A</c:v>
                </c:pt>
                <c:pt idx="3">
                  <c:v>4.7</c:v>
                </c:pt>
                <c:pt idx="4">
                  <c:v>#N/A</c:v>
                </c:pt>
                <c:pt idx="5">
                  <c:v>4.3899999999999997</c:v>
                </c:pt>
                <c:pt idx="6">
                  <c:v>#N/A</c:v>
                </c:pt>
                <c:pt idx="7">
                  <c:v>4.46</c:v>
                </c:pt>
                <c:pt idx="8">
                  <c:v>#N/A</c:v>
                </c:pt>
                <c:pt idx="9">
                  <c:v>4.4000000000000004</c:v>
                </c:pt>
              </c:numCache>
            </c:numRef>
          </c:val>
          <c:extLst>
            <c:ext xmlns:c16="http://schemas.microsoft.com/office/drawing/2014/chart" uri="{C3380CC4-5D6E-409C-BE32-E72D297353CC}">
              <c16:uniqueId val="{00000008-EDD3-440E-B046-B467187CFA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24.8</c:v>
                </c:pt>
                <c:pt idx="2">
                  <c:v>#N/A</c:v>
                </c:pt>
                <c:pt idx="3">
                  <c:v>24.28</c:v>
                </c:pt>
                <c:pt idx="4">
                  <c:v>#N/A</c:v>
                </c:pt>
                <c:pt idx="5">
                  <c:v>23.72</c:v>
                </c:pt>
                <c:pt idx="6">
                  <c:v>#N/A</c:v>
                </c:pt>
                <c:pt idx="7">
                  <c:v>25.95</c:v>
                </c:pt>
                <c:pt idx="8">
                  <c:v>#N/A</c:v>
                </c:pt>
                <c:pt idx="9">
                  <c:v>20.010000000000002</c:v>
                </c:pt>
              </c:numCache>
            </c:numRef>
          </c:val>
          <c:extLst>
            <c:ext xmlns:c16="http://schemas.microsoft.com/office/drawing/2014/chart" uri="{C3380CC4-5D6E-409C-BE32-E72D297353CC}">
              <c16:uniqueId val="{00000009-EDD3-440E-B046-B467187CFA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1528</c:v>
                </c:pt>
                <c:pt idx="5">
                  <c:v>1404</c:v>
                </c:pt>
                <c:pt idx="8">
                  <c:v>1419</c:v>
                </c:pt>
                <c:pt idx="11">
                  <c:v>1429</c:v>
                </c:pt>
                <c:pt idx="14">
                  <c:v>1409</c:v>
                </c:pt>
              </c:numCache>
            </c:numRef>
          </c:val>
          <c:extLst>
            <c:ext xmlns:c16="http://schemas.microsoft.com/office/drawing/2014/chart" uri="{C3380CC4-5D6E-409C-BE32-E72D297353CC}">
              <c16:uniqueId val="{00000000-2FA2-4129-91FB-0BCBDAF7E2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A2-4129-91FB-0BCBDAF7E2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A2-4129-91FB-0BCBDAF7E2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246</c:v>
                </c:pt>
                <c:pt idx="3">
                  <c:v>267</c:v>
                </c:pt>
                <c:pt idx="6">
                  <c:v>272</c:v>
                </c:pt>
                <c:pt idx="9">
                  <c:v>259</c:v>
                </c:pt>
                <c:pt idx="12">
                  <c:v>258</c:v>
                </c:pt>
              </c:numCache>
            </c:numRef>
          </c:val>
          <c:extLst>
            <c:ext xmlns:c16="http://schemas.microsoft.com/office/drawing/2014/chart" uri="{C3380CC4-5D6E-409C-BE32-E72D297353CC}">
              <c16:uniqueId val="{00000003-2FA2-4129-91FB-0BCBDAF7E2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548</c:v>
                </c:pt>
                <c:pt idx="3">
                  <c:v>318</c:v>
                </c:pt>
                <c:pt idx="6">
                  <c:v>343</c:v>
                </c:pt>
                <c:pt idx="9">
                  <c:v>356</c:v>
                </c:pt>
                <c:pt idx="12">
                  <c:v>368</c:v>
                </c:pt>
              </c:numCache>
            </c:numRef>
          </c:val>
          <c:extLst>
            <c:ext xmlns:c16="http://schemas.microsoft.com/office/drawing/2014/chart" uri="{C3380CC4-5D6E-409C-BE32-E72D297353CC}">
              <c16:uniqueId val="{00000004-2FA2-4129-91FB-0BCBDAF7E2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A2-4129-91FB-0BCBDAF7E2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A2-4129-91FB-0BCBDAF7E2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1138</c:v>
                </c:pt>
                <c:pt idx="3">
                  <c:v>1167</c:v>
                </c:pt>
                <c:pt idx="6">
                  <c:v>1216</c:v>
                </c:pt>
                <c:pt idx="9">
                  <c:v>1163</c:v>
                </c:pt>
                <c:pt idx="12">
                  <c:v>1045</c:v>
                </c:pt>
              </c:numCache>
            </c:numRef>
          </c:val>
          <c:extLst>
            <c:ext xmlns:c16="http://schemas.microsoft.com/office/drawing/2014/chart" uri="{C3380CC4-5D6E-409C-BE32-E72D297353CC}">
              <c16:uniqueId val="{00000007-2FA2-4129-91FB-0BCBDAF7E2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404</c:v>
                </c:pt>
                <c:pt idx="2">
                  <c:v>#N/A</c:v>
                </c:pt>
                <c:pt idx="3">
                  <c:v>#N/A</c:v>
                </c:pt>
                <c:pt idx="4">
                  <c:v>348</c:v>
                </c:pt>
                <c:pt idx="5">
                  <c:v>#N/A</c:v>
                </c:pt>
                <c:pt idx="6">
                  <c:v>#N/A</c:v>
                </c:pt>
                <c:pt idx="7">
                  <c:v>412</c:v>
                </c:pt>
                <c:pt idx="8">
                  <c:v>#N/A</c:v>
                </c:pt>
                <c:pt idx="9">
                  <c:v>#N/A</c:v>
                </c:pt>
                <c:pt idx="10">
                  <c:v>349</c:v>
                </c:pt>
                <c:pt idx="11">
                  <c:v>#N/A</c:v>
                </c:pt>
                <c:pt idx="12">
                  <c:v>#N/A</c:v>
                </c:pt>
                <c:pt idx="13">
                  <c:v>262</c:v>
                </c:pt>
                <c:pt idx="14">
                  <c:v>#N/A</c:v>
                </c:pt>
              </c:numCache>
            </c:numRef>
          </c:val>
          <c:smooth val="0"/>
          <c:extLst>
            <c:ext xmlns:c16="http://schemas.microsoft.com/office/drawing/2014/chart" uri="{C3380CC4-5D6E-409C-BE32-E72D297353CC}">
              <c16:uniqueId val="{00000008-2FA2-4129-91FB-0BCBDAF7E2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15966</c:v>
                </c:pt>
                <c:pt idx="5">
                  <c:v>16053</c:v>
                </c:pt>
                <c:pt idx="8">
                  <c:v>15878</c:v>
                </c:pt>
                <c:pt idx="11">
                  <c:v>15258</c:v>
                </c:pt>
                <c:pt idx="14">
                  <c:v>14694</c:v>
                </c:pt>
              </c:numCache>
            </c:numRef>
          </c:val>
          <c:extLst>
            <c:ext xmlns:c16="http://schemas.microsoft.com/office/drawing/2014/chart" uri="{C3380CC4-5D6E-409C-BE32-E72D297353CC}">
              <c16:uniqueId val="{00000000-1651-4E4C-9664-D6A35FE114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c:v>
                </c:pt>
                <c:pt idx="5">
                  <c:v>40</c:v>
                </c:pt>
                <c:pt idx="8">
                  <c:v>31</c:v>
                </c:pt>
                <c:pt idx="11">
                  <c:v>21</c:v>
                </c:pt>
                <c:pt idx="14">
                  <c:v>12</c:v>
                </c:pt>
              </c:numCache>
            </c:numRef>
          </c:val>
          <c:extLst>
            <c:ext xmlns:c16="http://schemas.microsoft.com/office/drawing/2014/chart" uri="{C3380CC4-5D6E-409C-BE32-E72D297353CC}">
              <c16:uniqueId val="{00000001-1651-4E4C-9664-D6A35FE114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7058</c:v>
                </c:pt>
                <c:pt idx="5">
                  <c:v>7337</c:v>
                </c:pt>
                <c:pt idx="8">
                  <c:v>8883</c:v>
                </c:pt>
                <c:pt idx="11">
                  <c:v>9511</c:v>
                </c:pt>
                <c:pt idx="14">
                  <c:v>10050</c:v>
                </c:pt>
              </c:numCache>
            </c:numRef>
          </c:val>
          <c:extLst>
            <c:ext xmlns:c16="http://schemas.microsoft.com/office/drawing/2014/chart" uri="{C3380CC4-5D6E-409C-BE32-E72D297353CC}">
              <c16:uniqueId val="{00000002-1651-4E4C-9664-D6A35FE114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51-4E4C-9664-D6A35FE114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51-4E4C-9664-D6A35FE114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51-4E4C-9664-D6A35FE114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228</c:v>
                </c:pt>
                <c:pt idx="3">
                  <c:v>192</c:v>
                </c:pt>
                <c:pt idx="6">
                  <c:v>125</c:v>
                </c:pt>
                <c:pt idx="9">
                  <c:v>129</c:v>
                </c:pt>
                <c:pt idx="12">
                  <c:v>248</c:v>
                </c:pt>
              </c:numCache>
            </c:numRef>
          </c:val>
          <c:extLst>
            <c:ext xmlns:c16="http://schemas.microsoft.com/office/drawing/2014/chart" uri="{C3380CC4-5D6E-409C-BE32-E72D297353CC}">
              <c16:uniqueId val="{00000006-1651-4E4C-9664-D6A35FE114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1507</c:v>
                </c:pt>
                <c:pt idx="3">
                  <c:v>1386</c:v>
                </c:pt>
                <c:pt idx="6">
                  <c:v>1214</c:v>
                </c:pt>
                <c:pt idx="9">
                  <c:v>1043</c:v>
                </c:pt>
                <c:pt idx="12">
                  <c:v>996</c:v>
                </c:pt>
              </c:numCache>
            </c:numRef>
          </c:val>
          <c:extLst>
            <c:ext xmlns:c16="http://schemas.microsoft.com/office/drawing/2014/chart" uri="{C3380CC4-5D6E-409C-BE32-E72D297353CC}">
              <c16:uniqueId val="{00000007-1651-4E4C-9664-D6A35FE114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12050</c:v>
                </c:pt>
                <c:pt idx="3">
                  <c:v>10453</c:v>
                </c:pt>
                <c:pt idx="6">
                  <c:v>8479</c:v>
                </c:pt>
                <c:pt idx="9">
                  <c:v>6218</c:v>
                </c:pt>
                <c:pt idx="12">
                  <c:v>6200</c:v>
                </c:pt>
              </c:numCache>
            </c:numRef>
          </c:val>
          <c:extLst>
            <c:ext xmlns:c16="http://schemas.microsoft.com/office/drawing/2014/chart" uri="{C3380CC4-5D6E-409C-BE32-E72D297353CC}">
              <c16:uniqueId val="{00000008-1651-4E4C-9664-D6A35FE114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651-4E4C-9664-D6A35FE114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6294</c:v>
                </c:pt>
                <c:pt idx="3">
                  <c:v>6305</c:v>
                </c:pt>
                <c:pt idx="6">
                  <c:v>5560</c:v>
                </c:pt>
                <c:pt idx="9">
                  <c:v>4515</c:v>
                </c:pt>
                <c:pt idx="12">
                  <c:v>3536</c:v>
                </c:pt>
              </c:numCache>
            </c:numRef>
          </c:val>
          <c:extLst>
            <c:ext xmlns:c16="http://schemas.microsoft.com/office/drawing/2014/chart" uri="{C3380CC4-5D6E-409C-BE32-E72D297353CC}">
              <c16:uniqueId val="{0000000A-1651-4E4C-9664-D6A35FE114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51-4E4C-9664-D6A35FE114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2141</c:v>
                </c:pt>
                <c:pt idx="1">
                  <c:v>2235</c:v>
                </c:pt>
                <c:pt idx="2">
                  <c:v>2397</c:v>
                </c:pt>
              </c:numCache>
            </c:numRef>
          </c:val>
          <c:extLst>
            <c:ext xmlns:c16="http://schemas.microsoft.com/office/drawing/2014/chart" uri="{C3380CC4-5D6E-409C-BE32-E72D297353CC}">
              <c16:uniqueId val="{00000000-D86A-449F-B5C5-02AB6B8B2C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2491</c:v>
                </c:pt>
                <c:pt idx="1">
                  <c:v>2491</c:v>
                </c:pt>
                <c:pt idx="2">
                  <c:v>2491</c:v>
                </c:pt>
              </c:numCache>
            </c:numRef>
          </c:val>
          <c:extLst>
            <c:ext xmlns:c16="http://schemas.microsoft.com/office/drawing/2014/chart" uri="{C3380CC4-5D6E-409C-BE32-E72D297353CC}">
              <c16:uniqueId val="{00000001-D86A-449F-B5C5-02AB6B8B2C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3943</c:v>
                </c:pt>
                <c:pt idx="1">
                  <c:v>4477</c:v>
                </c:pt>
                <c:pt idx="2">
                  <c:v>4853</c:v>
                </c:pt>
              </c:numCache>
            </c:numRef>
          </c:val>
          <c:extLst>
            <c:ext xmlns:c16="http://schemas.microsoft.com/office/drawing/2014/chart" uri="{C3380CC4-5D6E-409C-BE32-E72D297353CC}">
              <c16:uniqueId val="{00000002-D86A-449F-B5C5-02AB6B8B2C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一般会計では地方債の発行抑制等により元利償還金はほぼ横ばいとなっており、</a:t>
          </a:r>
          <a:r>
            <a:rPr kumimoji="1" lang="ja-JP" altLang="en-US" sz="1400">
              <a:solidFill>
                <a:sysClr val="windowText" lastClr="000000"/>
              </a:solidFill>
              <a:latin typeface="ＭＳ ゴシック" pitchFamily="49" charset="-128"/>
              <a:ea typeface="ＭＳ ゴシック" pitchFamily="49" charset="-128"/>
            </a:rPr>
            <a:t>令和５年度は臨時財政対策債の減により減少となった。</a:t>
          </a:r>
        </a:p>
        <a:p>
          <a:r>
            <a:rPr kumimoji="1" lang="ja-JP" altLang="en-US" sz="1400">
              <a:latin typeface="ＭＳ ゴシック" pitchFamily="49" charset="-128"/>
              <a:ea typeface="ＭＳ ゴシック" pitchFamily="49" charset="-128"/>
            </a:rPr>
            <a:t>公営企業債繰入金については、下水道事業会計の企業会計移行に伴い減少している。</a:t>
          </a:r>
        </a:p>
        <a:p>
          <a:r>
            <a:rPr kumimoji="1" lang="ja-JP" altLang="en-US" sz="1400">
              <a:latin typeface="ＭＳ ゴシック" pitchFamily="49" charset="-128"/>
              <a:ea typeface="ＭＳ ゴシック" pitchFamily="49" charset="-128"/>
            </a:rPr>
            <a:t>また、算入公債費等については新規の借入や過年度分の算入終了等により年度により増減が生じている。平成２８年度以降は臨時財政対策債及び下水道事業債により増加が続いている。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将来負担額（Ａ）の大半を占める一般会計等に係る地方債現在高は、令和５年度においては、臨時財政対策債の減により減少している。</a:t>
          </a:r>
        </a:p>
        <a:p>
          <a:r>
            <a:rPr kumimoji="1" lang="ja-JP" altLang="en-US" sz="1400">
              <a:solidFill>
                <a:sysClr val="windowText" lastClr="000000"/>
              </a:solidFill>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令和５年度決算においては、将来に予定される負担（ごみ処理施設大規模改修、社会保障費関係費の増加など）に備え、財政調整基金や特定目的基金への積立を行ったため、全体では対前年度比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公共施設整備基金は公共施設の計画的な整備の促進のため、ごみ処理施設建設基金はごみ処理施設の建設のための財源とするため、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都市計画事業資金基金は都市計画事業実施のため、教育施設建設基金は義務教育施設及び社会教育施設建設のため、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地域福祉基金は高齢者が健康で生きがいをもち安心して過ごせる明るい活力ある社会を作るため、それぞれ運用している。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基金については、施設の建設から１０年以上経過しており、令和元年度から計画的に積立を行ってきた。令和５年度は、令和６年度より実施する大規模改修に伴う財政負担を見据えた基金へ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その他の基金についても、それぞれの目的のために、令和５年度は積立を行っている。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社会保障関係費の増加による一般財源不足への対応や重点事業推進のために取崩を行っているが、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市税・普通交付税等の一般財源収入の増により積立を行ったため、対前年度比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人口減少等に伴う市税収入減、社会保障関係費の増や物価高騰への対応が確実に見込まれることから、円滑な財政運営のため、可能な限り積立を行う。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今後の臨時財政対策債等の償還による一般財源負担を見据え、現状の維持に努めた。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54,059
53,443
38.51
20,248,561
19,368,427
503,405
11,436,529
3,536,467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近年は概ね横ばいで推移している。平成２７年度からは属する類型が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－３へ変更となり、税収は増加傾向にあるが、類型内では税収が低い水準であることから、団体平均を下回っている。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全国平均及び類似団体平均を下回る比率ではあるが、扶助費の増加傾向が続いている状況である。今後、硬直化が進まないように、引き続き自主財源の確保や経常経費の削減に努めていく。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32766</xdr:rowOff>
    </xdr:from>
    <xdr:to>
      <xdr:col>23</xdr:col>
      <xdr:colOff>133350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483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160782</xdr:rowOff>
    </xdr:from>
    <xdr:to>
      <xdr:col>19</xdr:col>
      <xdr:colOff>133350</xdr:colOff>
      <xdr:row>59</xdr:row>
      <xdr:rowOff>42418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0488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160782</xdr:rowOff>
    </xdr:from>
    <xdr:to>
      <xdr:col>15</xdr:col>
      <xdr:colOff>82550</xdr:colOff>
      <xdr:row>60</xdr:row>
      <xdr:rowOff>92964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04882"/>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44704</xdr:rowOff>
    </xdr:from>
    <xdr:to>
      <xdr:col>11</xdr:col>
      <xdr:colOff>31750</xdr:colOff>
      <xdr:row>60</xdr:row>
      <xdr:rowOff>92964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317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153416</xdr:rowOff>
    </xdr:from>
    <xdr:to>
      <xdr:col>23</xdr:col>
      <xdr:colOff>184150</xdr:colOff>
      <xdr:row>59</xdr:row>
      <xdr:rowOff>83566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74693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1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163068</xdr:rowOff>
    </xdr:from>
    <xdr:to>
      <xdr:col>19</xdr:col>
      <xdr:colOff>184150</xdr:colOff>
      <xdr:row>59</xdr:row>
      <xdr:rowOff>93218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103395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87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109982</xdr:rowOff>
    </xdr:from>
    <xdr:to>
      <xdr:col>15</xdr:col>
      <xdr:colOff>133350</xdr:colOff>
      <xdr:row>59</xdr:row>
      <xdr:rowOff>40132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50309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153941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令和５年度においては、ごみ処理施設運転管理費（物件費）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が増加したが、</a:t>
          </a:r>
          <a:r>
            <a:rPr kumimoji="1" lang="ja-JP" altLang="en-US" sz="1300">
              <a:latin typeface="ＭＳ Ｐゴシック" panose="020B0600070205080204" pitchFamily="50" charset="-128"/>
              <a:ea typeface="ＭＳ Ｐゴシック" panose="020B0600070205080204" pitchFamily="50" charset="-128"/>
            </a:rPr>
            <a:t>市民生活応援事業費（物件費）や新型コロナウイルスワクチン接種事業費（物件費）の減少により、人口１人当たり決算額は</a:t>
          </a:r>
          <a:r>
            <a:rPr kumimoji="1" lang="en-US" altLang="ja-JP" sz="1300">
              <a:latin typeface="ＭＳ Ｐゴシック" panose="020B0600070205080204" pitchFamily="50" charset="-128"/>
              <a:ea typeface="ＭＳ Ｐゴシック" panose="020B0600070205080204" pitchFamily="50" charset="-128"/>
            </a:rPr>
            <a:t>5,361</a:t>
          </a:r>
          <a:r>
            <a:rPr kumimoji="1" lang="ja-JP" altLang="en-US" sz="1300">
              <a:latin typeface="ＭＳ Ｐゴシック" panose="020B0600070205080204" pitchFamily="50" charset="-128"/>
              <a:ea typeface="ＭＳ Ｐゴシック" panose="020B0600070205080204" pitchFamily="50" charset="-128"/>
            </a:rPr>
            <a:t>円減少した。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104497</xdr:rowOff>
    </xdr:from>
    <xdr:to>
      <xdr:col>23</xdr:col>
      <xdr:colOff>133350</xdr:colOff>
      <xdr:row>90</xdr:row>
      <xdr:rowOff>26732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63397"/>
          <a:ext cx="0" cy="1293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170259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2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26732</xdr:rowOff>
    </xdr:from>
    <xdr:to>
      <xdr:col>24</xdr:col>
      <xdr:colOff>12700</xdr:colOff>
      <xdr:row>90</xdr:row>
      <xdr:rowOff>26732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5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19424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0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104497</xdr:rowOff>
    </xdr:from>
    <xdr:to>
      <xdr:col>24</xdr:col>
      <xdr:colOff>12700</xdr:colOff>
      <xdr:row>82</xdr:row>
      <xdr:rowOff>104497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6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104497</xdr:rowOff>
    </xdr:from>
    <xdr:to>
      <xdr:col>23</xdr:col>
      <xdr:colOff>133350</xdr:colOff>
      <xdr:row>82</xdr:row>
      <xdr:rowOff>147617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63397"/>
          <a:ext cx="838200" cy="4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14549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1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42472</xdr:rowOff>
    </xdr:from>
    <xdr:to>
      <xdr:col>23</xdr:col>
      <xdr:colOff>184150</xdr:colOff>
      <xdr:row>84</xdr:row>
      <xdr:rowOff>144072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114326</xdr:rowOff>
    </xdr:from>
    <xdr:to>
      <xdr:col>19</xdr:col>
      <xdr:colOff>133350</xdr:colOff>
      <xdr:row>82</xdr:row>
      <xdr:rowOff>147617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3226"/>
          <a:ext cx="889000" cy="3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44523</xdr:rowOff>
    </xdr:from>
    <xdr:to>
      <xdr:col>19</xdr:col>
      <xdr:colOff>184150</xdr:colOff>
      <xdr:row>84</xdr:row>
      <xdr:rowOff>146123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130900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3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114326</xdr:rowOff>
    </xdr:from>
    <xdr:to>
      <xdr:col>15</xdr:col>
      <xdr:colOff>82550</xdr:colOff>
      <xdr:row>82</xdr:row>
      <xdr:rowOff>128530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73226"/>
          <a:ext cx="889000" cy="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12809</xdr:rowOff>
    </xdr:from>
    <xdr:to>
      <xdr:col>15</xdr:col>
      <xdr:colOff>133350</xdr:colOff>
      <xdr:row>84</xdr:row>
      <xdr:rowOff>114409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1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99186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0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11871</xdr:rowOff>
    </xdr:from>
    <xdr:to>
      <xdr:col>11</xdr:col>
      <xdr:colOff>31750</xdr:colOff>
      <xdr:row>82</xdr:row>
      <xdr:rowOff>128530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0771"/>
          <a:ext cx="889000" cy="11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119196</xdr:rowOff>
    </xdr:from>
    <xdr:to>
      <xdr:col>11</xdr:col>
      <xdr:colOff>82550</xdr:colOff>
      <xdr:row>84</xdr:row>
      <xdr:rowOff>49346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4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34123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3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27798</xdr:rowOff>
    </xdr:from>
    <xdr:to>
      <xdr:col>7</xdr:col>
      <xdr:colOff>31750</xdr:colOff>
      <xdr:row>83</xdr:row>
      <xdr:rowOff>129398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5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114175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53697</xdr:rowOff>
    </xdr:from>
    <xdr:to>
      <xdr:col>23</xdr:col>
      <xdr:colOff>184150</xdr:colOff>
      <xdr:row>82</xdr:row>
      <xdr:rowOff>155297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146424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96817</xdr:rowOff>
    </xdr:from>
    <xdr:to>
      <xdr:col>19</xdr:col>
      <xdr:colOff>184150</xdr:colOff>
      <xdr:row>83</xdr:row>
      <xdr:rowOff>26967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37144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63526</xdr:rowOff>
    </xdr:from>
    <xdr:to>
      <xdr:col>15</xdr:col>
      <xdr:colOff>133350</xdr:colOff>
      <xdr:row>82</xdr:row>
      <xdr:rowOff>165126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77730</xdr:rowOff>
    </xdr:from>
    <xdr:to>
      <xdr:col>11</xdr:col>
      <xdr:colOff>82550</xdr:colOff>
      <xdr:row>83</xdr:row>
      <xdr:rowOff>7880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18057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0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132521</xdr:rowOff>
    </xdr:from>
    <xdr:to>
      <xdr:col>7</xdr:col>
      <xdr:colOff>31750</xdr:colOff>
      <xdr:row>82</xdr:row>
      <xdr:rowOff>62671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72848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全国平均及び類似団体内平均を下回る状況で推移しており、今後も、引き続き給与の適正化に努める。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97064</xdr:rowOff>
    </xdr:from>
    <xdr:to>
      <xdr:col>81</xdr:col>
      <xdr:colOff>44450</xdr:colOff>
      <xdr:row>90</xdr:row>
      <xdr:rowOff>53521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4514"/>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25598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53521</xdr:rowOff>
    </xdr:from>
    <xdr:to>
      <xdr:col>81</xdr:col>
      <xdr:colOff>133350</xdr:colOff>
      <xdr:row>90</xdr:row>
      <xdr:rowOff>53521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84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11991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97064</xdr:rowOff>
    </xdr:from>
    <xdr:to>
      <xdr:col>81</xdr:col>
      <xdr:colOff>133350</xdr:colOff>
      <xdr:row>81</xdr:row>
      <xdr:rowOff>97064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97064</xdr:rowOff>
    </xdr:from>
    <xdr:to>
      <xdr:col>81</xdr:col>
      <xdr:colOff>44450</xdr:colOff>
      <xdr:row>81</xdr:row>
      <xdr:rowOff>97064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84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97064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9155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33564</xdr:rowOff>
    </xdr:from>
    <xdr:to>
      <xdr:col>77</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81</xdr:row>
      <xdr:rowOff>45357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155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83</xdr:row>
      <xdr:rowOff>81643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932807"/>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46264</xdr:rowOff>
    </xdr:from>
    <xdr:to>
      <xdr:col>81</xdr:col>
      <xdr:colOff>95250</xdr:colOff>
      <xdr:row>81</xdr:row>
      <xdr:rowOff>147864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138991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5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166007</xdr:rowOff>
    </xdr:from>
    <xdr:to>
      <xdr:col>68</xdr:col>
      <xdr:colOff>203200</xdr:colOff>
      <xdr:row>81</xdr:row>
      <xdr:rowOff>96157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106334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制施行後から人口の増加が続いていたが、近年は横ばいで推移している状況であり、職員数についても、退職者等の欠員補充程度にとどめているため、人口１，０００人当たり職員数は同水準で推移している。今後も、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19896</xdr:rowOff>
    </xdr:from>
    <xdr:to>
      <xdr:col>81</xdr:col>
      <xdr:colOff>44450</xdr:colOff>
      <xdr:row>59</xdr:row>
      <xdr:rowOff>19896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354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19896</xdr:rowOff>
    </xdr:from>
    <xdr:to>
      <xdr:col>77</xdr:col>
      <xdr:colOff>44450</xdr:colOff>
      <xdr:row>59</xdr:row>
      <xdr:rowOff>44027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354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44027</xdr:rowOff>
    </xdr:from>
    <xdr:to>
      <xdr:col>72</xdr:col>
      <xdr:colOff>203200</xdr:colOff>
      <xdr:row>59</xdr:row>
      <xdr:rowOff>46038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5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46038</xdr:rowOff>
    </xdr:from>
    <xdr:to>
      <xdr:col>68</xdr:col>
      <xdr:colOff>152400</xdr:colOff>
      <xdr:row>59</xdr:row>
      <xdr:rowOff>72179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61588"/>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140546</xdr:rowOff>
    </xdr:from>
    <xdr:to>
      <xdr:col>81</xdr:col>
      <xdr:colOff>95250</xdr:colOff>
      <xdr:row>59</xdr:row>
      <xdr:rowOff>70696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157073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2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140546</xdr:rowOff>
    </xdr:from>
    <xdr:to>
      <xdr:col>77</xdr:col>
      <xdr:colOff>95250</xdr:colOff>
      <xdr:row>59</xdr:row>
      <xdr:rowOff>70696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80873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5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164677</xdr:rowOff>
    </xdr:from>
    <xdr:to>
      <xdr:col>73</xdr:col>
      <xdr:colOff>44450</xdr:colOff>
      <xdr:row>59</xdr:row>
      <xdr:rowOff>94827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105004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166688</xdr:rowOff>
    </xdr:from>
    <xdr:to>
      <xdr:col>68</xdr:col>
      <xdr:colOff>203200</xdr:colOff>
      <xdr:row>59</xdr:row>
      <xdr:rowOff>96838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107015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21379</xdr:rowOff>
    </xdr:from>
    <xdr:to>
      <xdr:col>64</xdr:col>
      <xdr:colOff>152400</xdr:colOff>
      <xdr:row>59</xdr:row>
      <xdr:rowOff>122979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133156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の平均により算出される比率であり、堅調に改善してきたが、平成２９年度以降は下水道事業会計における公債費により比率は悪化傾向となっている。全国平均及び類似団体内平均を下回る水準ではあるが、市の重点事業として下水道整備を推進しており、下水道事業債の発行が多額となっていることから、下水道事業会計における公債費の状況には、引き続き留意し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161713</xdr:rowOff>
    </xdr:from>
    <xdr:to>
      <xdr:col>81</xdr:col>
      <xdr:colOff>44450</xdr:colOff>
      <xdr:row>40</xdr:row>
      <xdr:rowOff>22437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482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46567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110913</xdr:rowOff>
    </xdr:from>
    <xdr:to>
      <xdr:col>81</xdr:col>
      <xdr:colOff>95250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127440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２４年度決算から比率が「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54,059
53,443
38.51
20,248,561
19,368,427
503,405
11,436,529
3,536,467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43724</xdr:rowOff>
    </xdr:from>
    <xdr:to>
      <xdr:col>24</xdr:col>
      <xdr:colOff>25400</xdr:colOff>
      <xdr:row>33</xdr:row>
      <xdr:rowOff>50256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7015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50256</xdr:rowOff>
    </xdr:from>
    <xdr:to>
      <xdr:col>19</xdr:col>
      <xdr:colOff>187325</xdr:colOff>
      <xdr:row>33</xdr:row>
      <xdr:rowOff>102507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081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34</xdr:row>
      <xdr:rowOff>9434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603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95976</xdr:rowOff>
    </xdr:from>
    <xdr:to>
      <xdr:col>11</xdr:col>
      <xdr:colOff>9525</xdr:colOff>
      <xdr:row>34</xdr:row>
      <xdr:rowOff>9434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538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164374</xdr:rowOff>
    </xdr:from>
    <xdr:to>
      <xdr:col>24</xdr:col>
      <xdr:colOff>76200</xdr:colOff>
      <xdr:row>33</xdr:row>
      <xdr:rowOff>94524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72951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5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170906</xdr:rowOff>
    </xdr:from>
    <xdr:to>
      <xdr:col>20</xdr:col>
      <xdr:colOff>38100</xdr:colOff>
      <xdr:row>33</xdr:row>
      <xdr:rowOff>101056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5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111233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2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51707</xdr:rowOff>
    </xdr:from>
    <xdr:to>
      <xdr:col>15</xdr:col>
      <xdr:colOff>149225</xdr:colOff>
      <xdr:row>33</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130084</xdr:rowOff>
    </xdr:from>
    <xdr:to>
      <xdr:col>11</xdr:col>
      <xdr:colOff>60325</xdr:colOff>
      <xdr:row>34</xdr:row>
      <xdr:rowOff>60234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70411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45176</xdr:rowOff>
    </xdr:from>
    <xdr:to>
      <xdr:col>6</xdr:col>
      <xdr:colOff>171450</xdr:colOff>
      <xdr:row>33</xdr:row>
      <xdr:rowOff>146776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0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156953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7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ごみ処理施設運転管理等業務委託料等の増減に伴い比率が上下しているものの、ほぼ類似団体内平均と同水準で推移しているが、改善するよう今後も、引き続き経常的な物件費の削減に努める。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87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730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21844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61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xdr:rowOff>
    </xdr:from>
    <xdr:to>
      <xdr:col>82</xdr:col>
      <xdr:colOff>158750</xdr:colOff>
      <xdr:row>15</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31005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市税・普通交付税の増等により経常一般財源の歳入が増加したが、電力・ガス・食料品等価格高騰緊急支援給付金の増加、また、削減が困難である障害者総合支援給付、生活保護等の社会保障費が増加したため、昨年度よりも比率は悪化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1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52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149860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2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1270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160020</xdr:rowOff>
    </xdr:from>
    <xdr:to>
      <xdr:col>24</xdr:col>
      <xdr:colOff>76200</xdr:colOff>
      <xdr:row>57</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介護保険特別会計、後期高齢者医療事業会計への繰出金が増加しているため、特別会計における財政運営の健全化に努める。</a:t>
          </a:r>
        </a:p>
        <a:p>
          <a:r>
            <a:rPr kumimoji="1" lang="ja-JP" altLang="en-US" sz="1300">
              <a:latin typeface="ＭＳ Ｐゴシック" panose="020B0600070205080204" pitchFamily="50" charset="-128"/>
              <a:ea typeface="ＭＳ Ｐゴシック" panose="020B0600070205080204" pitchFamily="50" charset="-128"/>
            </a:rPr>
            <a:t>なお、令和２年度から、下水道事業会計の企業会計移行に伴う繰出金の性質変更により減少している。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59</xdr:row>
      <xdr:rowOff>129722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補助費は一部事務組合に対する負担金に大きく左右されるため、関係一部事務組合における財政運営の健全化に引き続き努める。</a:t>
          </a:r>
        </a:p>
        <a:p>
          <a:r>
            <a:rPr kumimoji="1" lang="ja-JP" altLang="en-US" sz="1300">
              <a:latin typeface="ＭＳ Ｐゴシック" panose="020B0600070205080204" pitchFamily="50" charset="-128"/>
              <a:ea typeface="ＭＳ Ｐゴシック" panose="020B0600070205080204" pitchFamily="50" charset="-128"/>
            </a:rPr>
            <a:t>なお、令和２年度から、下水道事業会計の企業会計移行に伴う繰出金の性質変更により増加している。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870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12700</xdr:rowOff>
    </xdr:from>
    <xdr:to>
      <xdr:col>78</xdr:col>
      <xdr:colOff>69850</xdr:colOff>
      <xdr:row>40</xdr:row>
      <xdr:rowOff>27940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870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27940</xdr:rowOff>
    </xdr:from>
    <xdr:to>
      <xdr:col>73</xdr:col>
      <xdr:colOff>180975</xdr:colOff>
      <xdr:row>40</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885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66040</xdr:rowOff>
    </xdr:from>
    <xdr:to>
      <xdr:col>69</xdr:col>
      <xdr:colOff>92075</xdr:colOff>
      <xdr:row>40</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811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128287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148590</xdr:rowOff>
    </xdr:from>
    <xdr:to>
      <xdr:col>74</xdr:col>
      <xdr:colOff>31750</xdr:colOff>
      <xdr:row>40</xdr:row>
      <xdr:rowOff>78740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63517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156210</xdr:rowOff>
    </xdr:from>
    <xdr:to>
      <xdr:col>69</xdr:col>
      <xdr:colOff>142875</xdr:colOff>
      <xdr:row>40</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71137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公債費負担軽減のため、交付税措置のない地方債の発行を抑制し、財源の許す範囲で銀行等引受債の繰上償還を実施していることから、全国平均及び類似団体内平均を下回っている。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75</xdr:row>
      <xdr:rowOff>46990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21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90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100330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28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100330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経常的な扶助費、物件費、補助費等の増加により財政構造の硬直化が進んでいる。今後も、引き続き改善に向け、一層の自主財源の確保や経常経費の削減に努める。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74</xdr:row>
      <xdr:rowOff>155575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914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24130</xdr:rowOff>
    </xdr:from>
    <xdr:to>
      <xdr:col>78</xdr:col>
      <xdr:colOff>69850</xdr:colOff>
      <xdr:row>74</xdr:row>
      <xdr:rowOff>104140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114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24130</xdr:rowOff>
    </xdr:from>
    <xdr:to>
      <xdr:col>73</xdr:col>
      <xdr:colOff>180975</xdr:colOff>
      <xdr:row>75</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1143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109855</xdr:rowOff>
    </xdr:from>
    <xdr:to>
      <xdr:col>69</xdr:col>
      <xdr:colOff>92075</xdr:colOff>
      <xdr:row>75</xdr:row>
      <xdr:rowOff>155575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68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85107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104775</xdr:rowOff>
    </xdr:from>
    <xdr:to>
      <xdr:col>69</xdr:col>
      <xdr:colOff>142875</xdr:colOff>
      <xdr:row>76</xdr:row>
      <xdr:rowOff>34925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45102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59055</xdr:rowOff>
    </xdr:from>
    <xdr:to>
      <xdr:col>65</xdr:col>
      <xdr:colOff>53975</xdr:colOff>
      <xdr:row>75</xdr:row>
      <xdr:rowOff>160655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170832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54978</xdr:rowOff>
    </xdr:from>
    <xdr:to>
      <xdr:col>29</xdr:col>
      <xdr:colOff>127000</xdr:colOff>
      <xdr:row>18</xdr:row>
      <xdr:rowOff>76238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8703"/>
          <a:ext cx="6477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67564</xdr:rowOff>
    </xdr:from>
    <xdr:to>
      <xdr:col>26</xdr:col>
      <xdr:colOff>50800</xdr:colOff>
      <xdr:row>18</xdr:row>
      <xdr:rowOff>76238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01289"/>
          <a:ext cx="698500" cy="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67564</xdr:rowOff>
    </xdr:from>
    <xdr:to>
      <xdr:col>22</xdr:col>
      <xdr:colOff>114300</xdr:colOff>
      <xdr:row>18</xdr:row>
      <xdr:rowOff>69596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1289"/>
          <a:ext cx="698500" cy="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69596</xdr:rowOff>
    </xdr:from>
    <xdr:to>
      <xdr:col>18</xdr:col>
      <xdr:colOff>177800</xdr:colOff>
      <xdr:row>18</xdr:row>
      <xdr:rowOff>122504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3321"/>
          <a:ext cx="698500" cy="5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4178</xdr:rowOff>
    </xdr:from>
    <xdr:to>
      <xdr:col>29</xdr:col>
      <xdr:colOff>177800</xdr:colOff>
      <xdr:row>18</xdr:row>
      <xdr:rowOff>105778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7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84205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25438</xdr:rowOff>
    </xdr:from>
    <xdr:to>
      <xdr:col>26</xdr:col>
      <xdr:colOff>101600</xdr:colOff>
      <xdr:row>18</xdr:row>
      <xdr:rowOff>127038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111815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5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16764</xdr:rowOff>
    </xdr:from>
    <xdr:to>
      <xdr:col>22</xdr:col>
      <xdr:colOff>165100</xdr:colOff>
      <xdr:row>18</xdr:row>
      <xdr:rowOff>118364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103141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18796</xdr:rowOff>
    </xdr:from>
    <xdr:to>
      <xdr:col>19</xdr:col>
      <xdr:colOff>38100</xdr:colOff>
      <xdr:row>18</xdr:row>
      <xdr:rowOff>120396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105173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71704</xdr:rowOff>
    </xdr:from>
    <xdr:to>
      <xdr:col>15</xdr:col>
      <xdr:colOff>101600</xdr:colOff>
      <xdr:row>19</xdr:row>
      <xdr:rowOff>1854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158081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120207</xdr:rowOff>
    </xdr:from>
    <xdr:to>
      <xdr:col>29</xdr:col>
      <xdr:colOff>127000</xdr:colOff>
      <xdr:row>37</xdr:row>
      <xdr:rowOff>1466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73457"/>
          <a:ext cx="647700" cy="52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83044</xdr:rowOff>
    </xdr:from>
    <xdr:to>
      <xdr:col>26</xdr:col>
      <xdr:colOff>50800</xdr:colOff>
      <xdr:row>36</xdr:row>
      <xdr:rowOff>120207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6294"/>
          <a:ext cx="698500" cy="3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83044</xdr:rowOff>
    </xdr:from>
    <xdr:to>
      <xdr:col>22</xdr:col>
      <xdr:colOff>114300</xdr:colOff>
      <xdr:row>36</xdr:row>
      <xdr:rowOff>120762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36294"/>
          <a:ext cx="698500" cy="3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86766</xdr:rowOff>
    </xdr:from>
    <xdr:to>
      <xdr:col>18</xdr:col>
      <xdr:colOff>177800</xdr:colOff>
      <xdr:row>36</xdr:row>
      <xdr:rowOff>120762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40016"/>
          <a:ext cx="698500" cy="3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122116</xdr:rowOff>
    </xdr:from>
    <xdr:to>
      <xdr:col>29</xdr:col>
      <xdr:colOff>177800</xdr:colOff>
      <xdr:row>37</xdr:row>
      <xdr:rowOff>52266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7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94193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69407</xdr:rowOff>
    </xdr:from>
    <xdr:to>
      <xdr:col>26</xdr:col>
      <xdr:colOff>101600</xdr:colOff>
      <xdr:row>36</xdr:row>
      <xdr:rowOff>171007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155784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32244</xdr:rowOff>
    </xdr:from>
    <xdr:to>
      <xdr:col>22</xdr:col>
      <xdr:colOff>165100</xdr:colOff>
      <xdr:row>36</xdr:row>
      <xdr:rowOff>133844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118621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69962</xdr:rowOff>
    </xdr:from>
    <xdr:to>
      <xdr:col>19</xdr:col>
      <xdr:colOff>38100</xdr:colOff>
      <xdr:row>37</xdr:row>
      <xdr:rowOff>112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2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156339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35966</xdr:rowOff>
    </xdr:from>
    <xdr:to>
      <xdr:col>15</xdr:col>
      <xdr:colOff>101600</xdr:colOff>
      <xdr:row>36</xdr:row>
      <xdr:rowOff>137566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122343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54,059
53,443
38.51
20,248,561
19,368,427
503,405
11,436,529
3,536,467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103715</xdr:rowOff>
    </xdr:from>
    <xdr:to>
      <xdr:col>24</xdr:col>
      <xdr:colOff>63500</xdr:colOff>
      <xdr:row>38</xdr:row>
      <xdr:rowOff>125013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18815"/>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113944</xdr:rowOff>
    </xdr:from>
    <xdr:to>
      <xdr:col>19</xdr:col>
      <xdr:colOff>177800</xdr:colOff>
      <xdr:row>38</xdr:row>
      <xdr:rowOff>125013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29044"/>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113944</xdr:rowOff>
    </xdr:from>
    <xdr:to>
      <xdr:col>15</xdr:col>
      <xdr:colOff>50800</xdr:colOff>
      <xdr:row>38</xdr:row>
      <xdr:rowOff>117849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29044"/>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117849</xdr:rowOff>
    </xdr:from>
    <xdr:to>
      <xdr:col>10</xdr:col>
      <xdr:colOff>114300</xdr:colOff>
      <xdr:row>39</xdr:row>
      <xdr:rowOff>71482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2949"/>
          <a:ext cx="889000" cy="12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52915</xdr:rowOff>
    </xdr:from>
    <xdr:to>
      <xdr:col>24</xdr:col>
      <xdr:colOff>114300</xdr:colOff>
      <xdr:row>38</xdr:row>
      <xdr:rowOff>154515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139292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74213</xdr:rowOff>
    </xdr:from>
    <xdr:to>
      <xdr:col>20</xdr:col>
      <xdr:colOff>38100</xdr:colOff>
      <xdr:row>39</xdr:row>
      <xdr:rowOff>4363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166940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63144</xdr:rowOff>
    </xdr:from>
    <xdr:to>
      <xdr:col>15</xdr:col>
      <xdr:colOff>101600</xdr:colOff>
      <xdr:row>38</xdr:row>
      <xdr:rowOff>164744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155871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67049</xdr:rowOff>
    </xdr:from>
    <xdr:to>
      <xdr:col>10</xdr:col>
      <xdr:colOff>165100</xdr:colOff>
      <xdr:row>38</xdr:row>
      <xdr:rowOff>168649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159776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20682</xdr:rowOff>
    </xdr:from>
    <xdr:to>
      <xdr:col>6</xdr:col>
      <xdr:colOff>38100</xdr:colOff>
      <xdr:row>39</xdr:row>
      <xdr:rowOff>122282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113409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40945</xdr:rowOff>
    </xdr:from>
    <xdr:to>
      <xdr:col>24</xdr:col>
      <xdr:colOff>63500</xdr:colOff>
      <xdr:row>57</xdr:row>
      <xdr:rowOff>133668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3595"/>
          <a:ext cx="838200" cy="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40945</xdr:rowOff>
    </xdr:from>
    <xdr:to>
      <xdr:col>19</xdr:col>
      <xdr:colOff>177800</xdr:colOff>
      <xdr:row>57</xdr:row>
      <xdr:rowOff>101422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3595"/>
          <a:ext cx="889000" cy="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80087</xdr:rowOff>
    </xdr:from>
    <xdr:to>
      <xdr:col>15</xdr:col>
      <xdr:colOff>50800</xdr:colOff>
      <xdr:row>57</xdr:row>
      <xdr:rowOff>101422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2737"/>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80087</xdr:rowOff>
    </xdr:from>
    <xdr:to>
      <xdr:col>10</xdr:col>
      <xdr:colOff>114300</xdr:colOff>
      <xdr:row>58</xdr:row>
      <xdr:rowOff>5118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2737"/>
          <a:ext cx="889000" cy="9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82868</xdr:rowOff>
    </xdr:from>
    <xdr:to>
      <xdr:col>24</xdr:col>
      <xdr:colOff>114300</xdr:colOff>
      <xdr:row>58</xdr:row>
      <xdr:rowOff>13018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169245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161595</xdr:rowOff>
    </xdr:from>
    <xdr:to>
      <xdr:col>20</xdr:col>
      <xdr:colOff>38100</xdr:colOff>
      <xdr:row>57</xdr:row>
      <xdr:rowOff>91745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82872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50622</xdr:rowOff>
    </xdr:from>
    <xdr:to>
      <xdr:col>15</xdr:col>
      <xdr:colOff>101600</xdr:colOff>
      <xdr:row>57</xdr:row>
      <xdr:rowOff>152222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143349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29287</xdr:rowOff>
    </xdr:from>
    <xdr:to>
      <xdr:col>10</xdr:col>
      <xdr:colOff>165100</xdr:colOff>
      <xdr:row>57</xdr:row>
      <xdr:rowOff>130887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122014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125768</xdr:rowOff>
    </xdr:from>
    <xdr:to>
      <xdr:col>6</xdr:col>
      <xdr:colOff>38100</xdr:colOff>
      <xdr:row>58</xdr:row>
      <xdr:rowOff>55918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47045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8713</xdr:rowOff>
    </xdr:from>
    <xdr:to>
      <xdr:col>24</xdr:col>
      <xdr:colOff>63500</xdr:colOff>
      <xdr:row>79</xdr:row>
      <xdr:rowOff>11836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53263"/>
          <a:ext cx="8382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8407</xdr:rowOff>
    </xdr:from>
    <xdr:to>
      <xdr:col>19</xdr:col>
      <xdr:colOff>177800</xdr:colOff>
      <xdr:row>79</xdr:row>
      <xdr:rowOff>8713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5295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8407</xdr:rowOff>
    </xdr:from>
    <xdr:to>
      <xdr:col>15</xdr:col>
      <xdr:colOff>50800</xdr:colOff>
      <xdr:row>79</xdr:row>
      <xdr:rowOff>9970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52957"/>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4102</xdr:rowOff>
    </xdr:from>
    <xdr:to>
      <xdr:col>10</xdr:col>
      <xdr:colOff>114300</xdr:colOff>
      <xdr:row>79</xdr:row>
      <xdr:rowOff>9970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8652"/>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132486</xdr:rowOff>
    </xdr:from>
    <xdr:to>
      <xdr:col>24</xdr:col>
      <xdr:colOff>114300</xdr:colOff>
      <xdr:row>79</xdr:row>
      <xdr:rowOff>62636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47413</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0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129363</xdr:rowOff>
    </xdr:from>
    <xdr:to>
      <xdr:col>20</xdr:col>
      <xdr:colOff>38100</xdr:colOff>
      <xdr:row>79</xdr:row>
      <xdr:rowOff>59513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50640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9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129057</xdr:rowOff>
    </xdr:from>
    <xdr:to>
      <xdr:col>15</xdr:col>
      <xdr:colOff>101600</xdr:colOff>
      <xdr:row>79</xdr:row>
      <xdr:rowOff>59207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50334</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9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130620</xdr:rowOff>
    </xdr:from>
    <xdr:to>
      <xdr:col>10</xdr:col>
      <xdr:colOff>165100</xdr:colOff>
      <xdr:row>79</xdr:row>
      <xdr:rowOff>60770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51897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96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124752</xdr:rowOff>
    </xdr:from>
    <xdr:to>
      <xdr:col>6</xdr:col>
      <xdr:colOff>38100</xdr:colOff>
      <xdr:row>79</xdr:row>
      <xdr:rowOff>54902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46029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6666</xdr:rowOff>
    </xdr:from>
    <xdr:to>
      <xdr:col>24</xdr:col>
      <xdr:colOff>63500</xdr:colOff>
      <xdr:row>96</xdr:row>
      <xdr:rowOff>121543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65866"/>
          <a:ext cx="838200" cy="1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151707</xdr:rowOff>
    </xdr:from>
    <xdr:to>
      <xdr:col>19</xdr:col>
      <xdr:colOff>177800</xdr:colOff>
      <xdr:row>96</xdr:row>
      <xdr:rowOff>121543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39457"/>
          <a:ext cx="889000" cy="1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151707</xdr:rowOff>
    </xdr:from>
    <xdr:to>
      <xdr:col>15</xdr:col>
      <xdr:colOff>50800</xdr:colOff>
      <xdr:row>97</xdr:row>
      <xdr:rowOff>94676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9457"/>
          <a:ext cx="889000" cy="28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94676</xdr:rowOff>
    </xdr:from>
    <xdr:to>
      <xdr:col>10</xdr:col>
      <xdr:colOff>114300</xdr:colOff>
      <xdr:row>97</xdr:row>
      <xdr:rowOff>122610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25326"/>
          <a:ext cx="889000" cy="2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127316</xdr:rowOff>
    </xdr:from>
    <xdr:to>
      <xdr:col>24</xdr:col>
      <xdr:colOff>114300</xdr:colOff>
      <xdr:row>96</xdr:row>
      <xdr:rowOff>57466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105743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9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70743</xdr:rowOff>
    </xdr:from>
    <xdr:to>
      <xdr:col>20</xdr:col>
      <xdr:colOff>38100</xdr:colOff>
      <xdr:row>97</xdr:row>
      <xdr:rowOff>893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163470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2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100907</xdr:rowOff>
    </xdr:from>
    <xdr:to>
      <xdr:col>15</xdr:col>
      <xdr:colOff>101600</xdr:colOff>
      <xdr:row>96</xdr:row>
      <xdr:rowOff>31057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22184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8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43876</xdr:rowOff>
    </xdr:from>
    <xdr:to>
      <xdr:col>10</xdr:col>
      <xdr:colOff>165100</xdr:colOff>
      <xdr:row>97</xdr:row>
      <xdr:rowOff>145476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136603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71810</xdr:rowOff>
    </xdr:from>
    <xdr:to>
      <xdr:col>6</xdr:col>
      <xdr:colOff>38100</xdr:colOff>
      <xdr:row>98</xdr:row>
      <xdr:rowOff>1960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164537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9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45913</xdr:rowOff>
    </xdr:from>
    <xdr:to>
      <xdr:col>55</xdr:col>
      <xdr:colOff>0</xdr:colOff>
      <xdr:row>37</xdr:row>
      <xdr:rowOff>48550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89563"/>
          <a:ext cx="8382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45913</xdr:rowOff>
    </xdr:from>
    <xdr:to>
      <xdr:col>50</xdr:col>
      <xdr:colOff>114300</xdr:colOff>
      <xdr:row>37</xdr:row>
      <xdr:rowOff>53122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89563"/>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139944</xdr:rowOff>
    </xdr:from>
    <xdr:to>
      <xdr:col>45</xdr:col>
      <xdr:colOff>177800</xdr:colOff>
      <xdr:row>37</xdr:row>
      <xdr:rowOff>53122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26344"/>
          <a:ext cx="889000" cy="7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139944</xdr:rowOff>
    </xdr:from>
    <xdr:to>
      <xdr:col>41</xdr:col>
      <xdr:colOff>50800</xdr:colOff>
      <xdr:row>37</xdr:row>
      <xdr:rowOff>158095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26344"/>
          <a:ext cx="889000" cy="87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169200</xdr:rowOff>
    </xdr:from>
    <xdr:to>
      <xdr:col>55</xdr:col>
      <xdr:colOff>50800</xdr:colOff>
      <xdr:row>37</xdr:row>
      <xdr:rowOff>99350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147627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166563</xdr:rowOff>
    </xdr:from>
    <xdr:to>
      <xdr:col>50</xdr:col>
      <xdr:colOff>165100</xdr:colOff>
      <xdr:row>37</xdr:row>
      <xdr:rowOff>96713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87840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2322</xdr:rowOff>
    </xdr:from>
    <xdr:to>
      <xdr:col>46</xdr:col>
      <xdr:colOff>38100</xdr:colOff>
      <xdr:row>37</xdr:row>
      <xdr:rowOff>103922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95049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89144</xdr:rowOff>
    </xdr:from>
    <xdr:to>
      <xdr:col>41</xdr:col>
      <xdr:colOff>101600</xdr:colOff>
      <xdr:row>33</xdr:row>
      <xdr:rowOff>19294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10421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6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107295</xdr:rowOff>
    </xdr:from>
    <xdr:to>
      <xdr:col>36</xdr:col>
      <xdr:colOff>165100</xdr:colOff>
      <xdr:row>38</xdr:row>
      <xdr:rowOff>37444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509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28572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1816</xdr:rowOff>
    </xdr:from>
    <xdr:to>
      <xdr:col>55</xdr:col>
      <xdr:colOff>0</xdr:colOff>
      <xdr:row>57</xdr:row>
      <xdr:rowOff>51435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74466"/>
          <a:ext cx="838200" cy="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1816</xdr:rowOff>
    </xdr:from>
    <xdr:to>
      <xdr:col>50</xdr:col>
      <xdr:colOff>114300</xdr:colOff>
      <xdr:row>57</xdr:row>
      <xdr:rowOff>61468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4466"/>
          <a:ext cx="889000" cy="5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69037</xdr:rowOff>
    </xdr:from>
    <xdr:to>
      <xdr:col>45</xdr:col>
      <xdr:colOff>177800</xdr:colOff>
      <xdr:row>57</xdr:row>
      <xdr:rowOff>61468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70237"/>
          <a:ext cx="889000" cy="1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69037</xdr:rowOff>
    </xdr:from>
    <xdr:to>
      <xdr:col>41</xdr:col>
      <xdr:colOff>50800</xdr:colOff>
      <xdr:row>56</xdr:row>
      <xdr:rowOff>89116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70237"/>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635</xdr:rowOff>
    </xdr:from>
    <xdr:to>
      <xdr:col>55</xdr:col>
      <xdr:colOff>50800</xdr:colOff>
      <xdr:row>57</xdr:row>
      <xdr:rowOff>102235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150512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122466</xdr:rowOff>
    </xdr:from>
    <xdr:to>
      <xdr:col>50</xdr:col>
      <xdr:colOff>165100</xdr:colOff>
      <xdr:row>57</xdr:row>
      <xdr:rowOff>52616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43743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10668</xdr:rowOff>
    </xdr:from>
    <xdr:to>
      <xdr:col>46</xdr:col>
      <xdr:colOff>38100</xdr:colOff>
      <xdr:row>57</xdr:row>
      <xdr:rowOff>112268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103395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18237</xdr:rowOff>
    </xdr:from>
    <xdr:to>
      <xdr:col>41</xdr:col>
      <xdr:colOff>101600</xdr:colOff>
      <xdr:row>56</xdr:row>
      <xdr:rowOff>119837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110964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38316</xdr:rowOff>
    </xdr:from>
    <xdr:to>
      <xdr:col>36</xdr:col>
      <xdr:colOff>165100</xdr:colOff>
      <xdr:row>56</xdr:row>
      <xdr:rowOff>139916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131043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148864</xdr:rowOff>
    </xdr:from>
    <xdr:to>
      <xdr:col>55</xdr:col>
      <xdr:colOff>0</xdr:colOff>
      <xdr:row>78</xdr:row>
      <xdr:rowOff>97789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50514"/>
          <a:ext cx="838200" cy="1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148864</xdr:rowOff>
    </xdr:from>
    <xdr:to>
      <xdr:col>50</xdr:col>
      <xdr:colOff>114300</xdr:colOff>
      <xdr:row>78</xdr:row>
      <xdr:rowOff>126442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50514"/>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47707</xdr:rowOff>
    </xdr:from>
    <xdr:to>
      <xdr:col>45</xdr:col>
      <xdr:colOff>177800</xdr:colOff>
      <xdr:row>78</xdr:row>
      <xdr:rowOff>126442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20807"/>
          <a:ext cx="889000" cy="7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47707</xdr:rowOff>
    </xdr:from>
    <xdr:to>
      <xdr:col>41</xdr:col>
      <xdr:colOff>50800</xdr:colOff>
      <xdr:row>78</xdr:row>
      <xdr:rowOff>146616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20807"/>
          <a:ext cx="889000" cy="9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46989</xdr:rowOff>
    </xdr:from>
    <xdr:to>
      <xdr:col>55</xdr:col>
      <xdr:colOff>50800</xdr:colOff>
      <xdr:row>78</xdr:row>
      <xdr:rowOff>148589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133366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98064</xdr:rowOff>
    </xdr:from>
    <xdr:to>
      <xdr:col>50</xdr:col>
      <xdr:colOff>165100</xdr:colOff>
      <xdr:row>78</xdr:row>
      <xdr:rowOff>28214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44741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75642</xdr:rowOff>
    </xdr:from>
    <xdr:to>
      <xdr:col>46</xdr:col>
      <xdr:colOff>38100</xdr:colOff>
      <xdr:row>79</xdr:row>
      <xdr:rowOff>5792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168369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168357</xdr:rowOff>
    </xdr:from>
    <xdr:to>
      <xdr:col>41</xdr:col>
      <xdr:colOff>101600</xdr:colOff>
      <xdr:row>78</xdr:row>
      <xdr:rowOff>98507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89634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95816</xdr:rowOff>
    </xdr:from>
    <xdr:to>
      <xdr:col>36</xdr:col>
      <xdr:colOff>165100</xdr:colOff>
      <xdr:row>79</xdr:row>
      <xdr:rowOff>25966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17093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17481</xdr:rowOff>
    </xdr:from>
    <xdr:to>
      <xdr:col>55</xdr:col>
      <xdr:colOff>0</xdr:colOff>
      <xdr:row>98</xdr:row>
      <xdr:rowOff>35654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19581"/>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35654</xdr:rowOff>
    </xdr:from>
    <xdr:to>
      <xdr:col>50</xdr:col>
      <xdr:colOff>114300</xdr:colOff>
      <xdr:row>98</xdr:row>
      <xdr:rowOff>39540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3775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35034</xdr:rowOff>
    </xdr:from>
    <xdr:to>
      <xdr:col>45</xdr:col>
      <xdr:colOff>177800</xdr:colOff>
      <xdr:row>98</xdr:row>
      <xdr:rowOff>39540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65684"/>
          <a:ext cx="889000" cy="1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170839</xdr:rowOff>
    </xdr:from>
    <xdr:to>
      <xdr:col>41</xdr:col>
      <xdr:colOff>50800</xdr:colOff>
      <xdr:row>97</xdr:row>
      <xdr:rowOff>35034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30039"/>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138131</xdr:rowOff>
    </xdr:from>
    <xdr:to>
      <xdr:col>55</xdr:col>
      <xdr:colOff>50800</xdr:colOff>
      <xdr:row>98</xdr:row>
      <xdr:rowOff>68281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6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116558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156304</xdr:rowOff>
    </xdr:from>
    <xdr:to>
      <xdr:col>50</xdr:col>
      <xdr:colOff>165100</xdr:colOff>
      <xdr:row>98</xdr:row>
      <xdr:rowOff>86454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8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77581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160190</xdr:rowOff>
    </xdr:from>
    <xdr:to>
      <xdr:col>46</xdr:col>
      <xdr:colOff>38100</xdr:colOff>
      <xdr:row>98</xdr:row>
      <xdr:rowOff>90340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9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81467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155684</xdr:rowOff>
    </xdr:from>
    <xdr:to>
      <xdr:col>41</xdr:col>
      <xdr:colOff>101600</xdr:colOff>
      <xdr:row>97</xdr:row>
      <xdr:rowOff>85834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76961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120039</xdr:rowOff>
    </xdr:from>
    <xdr:to>
      <xdr:col>36</xdr:col>
      <xdr:colOff>165100</xdr:colOff>
      <xdr:row>97</xdr:row>
      <xdr:rowOff>50189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66716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3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98003</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3103"/>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47203</xdr:rowOff>
    </xdr:from>
    <xdr:to>
      <xdr:col>67</xdr:col>
      <xdr:colOff>101600</xdr:colOff>
      <xdr:row>38</xdr:row>
      <xdr:rowOff>148803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139930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5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77699</xdr:rowOff>
    </xdr:from>
    <xdr:to>
      <xdr:col>85</xdr:col>
      <xdr:colOff>127000</xdr:colOff>
      <xdr:row>77</xdr:row>
      <xdr:rowOff>141745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79349"/>
          <a:ext cx="8382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76009</xdr:rowOff>
    </xdr:from>
    <xdr:to>
      <xdr:col>81</xdr:col>
      <xdr:colOff>50800</xdr:colOff>
      <xdr:row>77</xdr:row>
      <xdr:rowOff>77699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77659"/>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76009</xdr:rowOff>
    </xdr:from>
    <xdr:to>
      <xdr:col>76</xdr:col>
      <xdr:colOff>114300</xdr:colOff>
      <xdr:row>77</xdr:row>
      <xdr:rowOff>90424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77659"/>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90424</xdr:rowOff>
    </xdr:from>
    <xdr:to>
      <xdr:col>71</xdr:col>
      <xdr:colOff>177800</xdr:colOff>
      <xdr:row>77</xdr:row>
      <xdr:rowOff>91109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9207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90945</xdr:rowOff>
    </xdr:from>
    <xdr:to>
      <xdr:col>85</xdr:col>
      <xdr:colOff>177800</xdr:colOff>
      <xdr:row>78</xdr:row>
      <xdr:rowOff>21095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5872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26899</xdr:rowOff>
    </xdr:from>
    <xdr:to>
      <xdr:col>81</xdr:col>
      <xdr:colOff>101600</xdr:colOff>
      <xdr:row>77</xdr:row>
      <xdr:rowOff>128499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119626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25209</xdr:rowOff>
    </xdr:from>
    <xdr:to>
      <xdr:col>76</xdr:col>
      <xdr:colOff>165100</xdr:colOff>
      <xdr:row>77</xdr:row>
      <xdr:rowOff>126809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117936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39624</xdr:rowOff>
    </xdr:from>
    <xdr:to>
      <xdr:col>72</xdr:col>
      <xdr:colOff>38100</xdr:colOff>
      <xdr:row>77</xdr:row>
      <xdr:rowOff>141224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132351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40309</xdr:rowOff>
    </xdr:from>
    <xdr:to>
      <xdr:col>67</xdr:col>
      <xdr:colOff>101600</xdr:colOff>
      <xdr:row>77</xdr:row>
      <xdr:rowOff>141909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133036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114435</xdr:rowOff>
    </xdr:from>
    <xdr:to>
      <xdr:col>85</xdr:col>
      <xdr:colOff>127000</xdr:colOff>
      <xdr:row>97</xdr:row>
      <xdr:rowOff>147262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45085"/>
          <a:ext cx="8382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167599</xdr:rowOff>
    </xdr:from>
    <xdr:to>
      <xdr:col>81</xdr:col>
      <xdr:colOff>50800</xdr:colOff>
      <xdr:row>97</xdr:row>
      <xdr:rowOff>114435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26799"/>
          <a:ext cx="889000" cy="1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167599</xdr:rowOff>
    </xdr:from>
    <xdr:to>
      <xdr:col>76</xdr:col>
      <xdr:colOff>114300</xdr:colOff>
      <xdr:row>97</xdr:row>
      <xdr:rowOff>140002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26799"/>
          <a:ext cx="889000" cy="1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140002</xdr:rowOff>
    </xdr:from>
    <xdr:to>
      <xdr:col>71</xdr:col>
      <xdr:colOff>177800</xdr:colOff>
      <xdr:row>97</xdr:row>
      <xdr:rowOff>158308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70652"/>
          <a:ext cx="889000" cy="1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96462</xdr:rowOff>
    </xdr:from>
    <xdr:to>
      <xdr:col>85</xdr:col>
      <xdr:colOff>177800</xdr:colOff>
      <xdr:row>98</xdr:row>
      <xdr:rowOff>26612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74889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63635</xdr:rowOff>
    </xdr:from>
    <xdr:to>
      <xdr:col>81</xdr:col>
      <xdr:colOff>101600</xdr:colOff>
      <xdr:row>97</xdr:row>
      <xdr:rowOff>165235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116799</xdr:rowOff>
    </xdr:from>
    <xdr:to>
      <xdr:col>76</xdr:col>
      <xdr:colOff>165100</xdr:colOff>
      <xdr:row>97</xdr:row>
      <xdr:rowOff>46949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63476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89202</xdr:rowOff>
    </xdr:from>
    <xdr:to>
      <xdr:col>72</xdr:col>
      <xdr:colOff>38100</xdr:colOff>
      <xdr:row>98</xdr:row>
      <xdr:rowOff>19352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35879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9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107508</xdr:rowOff>
    </xdr:from>
    <xdr:to>
      <xdr:col>67</xdr:col>
      <xdr:colOff>101600</xdr:colOff>
      <xdr:row>98</xdr:row>
      <xdr:rowOff>37658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54185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1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89027</xdr:rowOff>
    </xdr:from>
    <xdr:to>
      <xdr:col>116</xdr:col>
      <xdr:colOff>63500</xdr:colOff>
      <xdr:row>34</xdr:row>
      <xdr:rowOff>116840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918327"/>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89027</xdr:rowOff>
    </xdr:from>
    <xdr:to>
      <xdr:col>111</xdr:col>
      <xdr:colOff>177800</xdr:colOff>
      <xdr:row>35</xdr:row>
      <xdr:rowOff>24765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5918327"/>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128270</xdr:rowOff>
    </xdr:from>
    <xdr:to>
      <xdr:col>107</xdr:col>
      <xdr:colOff>50800</xdr:colOff>
      <xdr:row>35</xdr:row>
      <xdr:rowOff>24765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957570"/>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128270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957570"/>
          <a:ext cx="889000" cy="77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66040</xdr:rowOff>
    </xdr:from>
    <xdr:to>
      <xdr:col>116</xdr:col>
      <xdr:colOff>114300</xdr:colOff>
      <xdr:row>34</xdr:row>
      <xdr:rowOff>167640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88917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38227</xdr:rowOff>
    </xdr:from>
    <xdr:to>
      <xdr:col>112</xdr:col>
      <xdr:colOff>38100</xdr:colOff>
      <xdr:row>34</xdr:row>
      <xdr:rowOff>139827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156354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145415</xdr:rowOff>
    </xdr:from>
    <xdr:to>
      <xdr:col>107</xdr:col>
      <xdr:colOff>101600</xdr:colOff>
      <xdr:row>35</xdr:row>
      <xdr:rowOff>75565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92092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77470</xdr:rowOff>
    </xdr:from>
    <xdr:to>
      <xdr:col>102</xdr:col>
      <xdr:colOff>165100</xdr:colOff>
      <xdr:row>35</xdr:row>
      <xdr:rowOff>7620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24147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63184</xdr:rowOff>
    </xdr:from>
    <xdr:to>
      <xdr:col>116</xdr:col>
      <xdr:colOff>63500</xdr:colOff>
      <xdr:row>77</xdr:row>
      <xdr:rowOff>66580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264834"/>
          <a:ext cx="8382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63184</xdr:rowOff>
    </xdr:from>
    <xdr:to>
      <xdr:col>111</xdr:col>
      <xdr:colOff>177800</xdr:colOff>
      <xdr:row>77</xdr:row>
      <xdr:rowOff>105834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64834"/>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105834</xdr:rowOff>
    </xdr:from>
    <xdr:to>
      <xdr:col>107</xdr:col>
      <xdr:colOff>50800</xdr:colOff>
      <xdr:row>77</xdr:row>
      <xdr:rowOff>121413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07484"/>
          <a:ext cx="8890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49371</xdr:rowOff>
    </xdr:from>
    <xdr:to>
      <xdr:col>102</xdr:col>
      <xdr:colOff>114300</xdr:colOff>
      <xdr:row>77</xdr:row>
      <xdr:rowOff>121413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908121"/>
          <a:ext cx="889000" cy="4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15780</xdr:rowOff>
    </xdr:from>
    <xdr:to>
      <xdr:col>116</xdr:col>
      <xdr:colOff>114300</xdr:colOff>
      <xdr:row>77</xdr:row>
      <xdr:rowOff>117380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165657</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12384</xdr:rowOff>
    </xdr:from>
    <xdr:to>
      <xdr:col>112</xdr:col>
      <xdr:colOff>38100</xdr:colOff>
      <xdr:row>77</xdr:row>
      <xdr:rowOff>113984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105111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55034</xdr:rowOff>
    </xdr:from>
    <xdr:to>
      <xdr:col>107</xdr:col>
      <xdr:colOff>101600</xdr:colOff>
      <xdr:row>77</xdr:row>
      <xdr:rowOff>156634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5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70613</xdr:rowOff>
    </xdr:from>
    <xdr:to>
      <xdr:col>102</xdr:col>
      <xdr:colOff>165100</xdr:colOff>
      <xdr:row>78</xdr:row>
      <xdr:rowOff>763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163340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170021</xdr:rowOff>
    </xdr:from>
    <xdr:to>
      <xdr:col>98</xdr:col>
      <xdr:colOff>38100</xdr:colOff>
      <xdr:row>75</xdr:row>
      <xdr:rowOff>100171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116698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義務的経費のうち、人件費及び公債費については類似団体と比較して住民１人当たりコストが低い状況となっている。これは、職員の少人数体制の維持、新規地方債の発行抑制などによるものである。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抑制が困難である扶助費については、類似団体並みの増減となっている。また、投資的経費のうち、普通建設事業費については、近年、国土強靭化対策事業などにより増加傾向であるが、防災公園整備事業の完了等により、令和５年度においては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なお、下水道事業会計については企業会計移行に併せて、令和２年度から繰出金の性質を補助費等及び出資金に改めている。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54,059
53,443
38.51
20,248,561
19,368,427
503,405
11,436,529
3,536,467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73406</xdr:rowOff>
    </xdr:from>
    <xdr:to>
      <xdr:col>24</xdr:col>
      <xdr:colOff>63500</xdr:colOff>
      <xdr:row>37</xdr:row>
      <xdr:rowOff>66091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74156"/>
          <a:ext cx="8382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45060</xdr:rowOff>
    </xdr:from>
    <xdr:to>
      <xdr:col>19</xdr:col>
      <xdr:colOff>177800</xdr:colOff>
      <xdr:row>37</xdr:row>
      <xdr:rowOff>66091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8871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88493</xdr:rowOff>
    </xdr:from>
    <xdr:to>
      <xdr:col>15</xdr:col>
      <xdr:colOff>50800</xdr:colOff>
      <xdr:row>37</xdr:row>
      <xdr:rowOff>45060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6069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82550</xdr:rowOff>
    </xdr:from>
    <xdr:to>
      <xdr:col>10</xdr:col>
      <xdr:colOff>114300</xdr:colOff>
      <xdr:row>36</xdr:row>
      <xdr:rowOff>88493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475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22606</xdr:rowOff>
    </xdr:from>
    <xdr:to>
      <xdr:col>24</xdr:col>
      <xdr:colOff>114300</xdr:colOff>
      <xdr:row>35</xdr:row>
      <xdr:rowOff>124206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15291</xdr:rowOff>
    </xdr:from>
    <xdr:to>
      <xdr:col>20</xdr:col>
      <xdr:colOff>38100</xdr:colOff>
      <xdr:row>37</xdr:row>
      <xdr:rowOff>116891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108018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165710</xdr:rowOff>
    </xdr:from>
    <xdr:to>
      <xdr:col>15</xdr:col>
      <xdr:colOff>101600</xdr:colOff>
      <xdr:row>37</xdr:row>
      <xdr:rowOff>95860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86987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37693</xdr:rowOff>
    </xdr:from>
    <xdr:to>
      <xdr:col>10</xdr:col>
      <xdr:colOff>165100</xdr:colOff>
      <xdr:row>36</xdr:row>
      <xdr:rowOff>139293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130420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63210</xdr:rowOff>
    </xdr:from>
    <xdr:to>
      <xdr:col>24</xdr:col>
      <xdr:colOff>63500</xdr:colOff>
      <xdr:row>57</xdr:row>
      <xdr:rowOff>128049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35860"/>
          <a:ext cx="838200" cy="6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16271</xdr:rowOff>
    </xdr:from>
    <xdr:to>
      <xdr:col>19</xdr:col>
      <xdr:colOff>177800</xdr:colOff>
      <xdr:row>57</xdr:row>
      <xdr:rowOff>63210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8921"/>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32570</xdr:rowOff>
    </xdr:from>
    <xdr:to>
      <xdr:col>15</xdr:col>
      <xdr:colOff>50800</xdr:colOff>
      <xdr:row>57</xdr:row>
      <xdr:rowOff>16271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19420"/>
          <a:ext cx="889000" cy="66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32570</xdr:rowOff>
    </xdr:from>
    <xdr:to>
      <xdr:col>10</xdr:col>
      <xdr:colOff>114300</xdr:colOff>
      <xdr:row>57</xdr:row>
      <xdr:rowOff>107292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19420"/>
          <a:ext cx="889000" cy="76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77249</xdr:rowOff>
    </xdr:from>
    <xdr:to>
      <xdr:col>24</xdr:col>
      <xdr:colOff>114300</xdr:colOff>
      <xdr:row>58</xdr:row>
      <xdr:rowOff>7399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163626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12410</xdr:rowOff>
    </xdr:from>
    <xdr:to>
      <xdr:col>20</xdr:col>
      <xdr:colOff>38100</xdr:colOff>
      <xdr:row>57</xdr:row>
      <xdr:rowOff>114010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105137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136921</xdr:rowOff>
    </xdr:from>
    <xdr:to>
      <xdr:col>15</xdr:col>
      <xdr:colOff>101600</xdr:colOff>
      <xdr:row>57</xdr:row>
      <xdr:rowOff>67071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58198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153220</xdr:rowOff>
    </xdr:from>
    <xdr:to>
      <xdr:col>10</xdr:col>
      <xdr:colOff>165100</xdr:colOff>
      <xdr:row>53</xdr:row>
      <xdr:rowOff>83370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74497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56492</xdr:rowOff>
    </xdr:from>
    <xdr:to>
      <xdr:col>6</xdr:col>
      <xdr:colOff>38100</xdr:colOff>
      <xdr:row>57</xdr:row>
      <xdr:rowOff>158092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149219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9722</xdr:rowOff>
    </xdr:from>
    <xdr:to>
      <xdr:col>24</xdr:col>
      <xdr:colOff>63500</xdr:colOff>
      <xdr:row>77</xdr:row>
      <xdr:rowOff>111573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1372"/>
          <a:ext cx="838200" cy="10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170942</xdr:rowOff>
    </xdr:from>
    <xdr:to>
      <xdr:col>19</xdr:col>
      <xdr:colOff>177800</xdr:colOff>
      <xdr:row>77</xdr:row>
      <xdr:rowOff>111573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01142"/>
          <a:ext cx="889000" cy="11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170942</xdr:rowOff>
    </xdr:from>
    <xdr:to>
      <xdr:col>15</xdr:col>
      <xdr:colOff>50800</xdr:colOff>
      <xdr:row>77</xdr:row>
      <xdr:rowOff>168884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01142"/>
          <a:ext cx="8890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168884</xdr:rowOff>
    </xdr:from>
    <xdr:to>
      <xdr:col>10</xdr:col>
      <xdr:colOff>114300</xdr:colOff>
      <xdr:row>78</xdr:row>
      <xdr:rowOff>162703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0534"/>
          <a:ext cx="889000" cy="16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130372</xdr:rowOff>
    </xdr:from>
    <xdr:to>
      <xdr:col>24</xdr:col>
      <xdr:colOff>114300</xdr:colOff>
      <xdr:row>77</xdr:row>
      <xdr:rowOff>60522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108799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60773</xdr:rowOff>
    </xdr:from>
    <xdr:to>
      <xdr:col>20</xdr:col>
      <xdr:colOff>38100</xdr:colOff>
      <xdr:row>77</xdr:row>
      <xdr:rowOff>162373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153500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120142</xdr:rowOff>
    </xdr:from>
    <xdr:to>
      <xdr:col>15</xdr:col>
      <xdr:colOff>101600</xdr:colOff>
      <xdr:row>77</xdr:row>
      <xdr:rowOff>50292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4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118084</xdr:rowOff>
    </xdr:from>
    <xdr:to>
      <xdr:col>10</xdr:col>
      <xdr:colOff>165100</xdr:colOff>
      <xdr:row>78</xdr:row>
      <xdr:rowOff>48234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39361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111903</xdr:rowOff>
    </xdr:from>
    <xdr:to>
      <xdr:col>6</xdr:col>
      <xdr:colOff>38100</xdr:colOff>
      <xdr:row>79</xdr:row>
      <xdr:rowOff>42053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33180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165444</xdr:rowOff>
    </xdr:from>
    <xdr:to>
      <xdr:col>24</xdr:col>
      <xdr:colOff>63500</xdr:colOff>
      <xdr:row>98</xdr:row>
      <xdr:rowOff>1104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96094"/>
          <a:ext cx="8382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1104</xdr:rowOff>
    </xdr:from>
    <xdr:to>
      <xdr:col>19</xdr:col>
      <xdr:colOff>177800</xdr:colOff>
      <xdr:row>98</xdr:row>
      <xdr:rowOff>51079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3204"/>
          <a:ext cx="889000" cy="4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51079</xdr:rowOff>
    </xdr:from>
    <xdr:to>
      <xdr:col>15</xdr:col>
      <xdr:colOff>50800</xdr:colOff>
      <xdr:row>98</xdr:row>
      <xdr:rowOff>90529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53179"/>
          <a:ext cx="889000" cy="3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90529</xdr:rowOff>
    </xdr:from>
    <xdr:to>
      <xdr:col>10</xdr:col>
      <xdr:colOff>114300</xdr:colOff>
      <xdr:row>98</xdr:row>
      <xdr:rowOff>170441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92629"/>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114644</xdr:rowOff>
    </xdr:from>
    <xdr:to>
      <xdr:col>24</xdr:col>
      <xdr:colOff>114300</xdr:colOff>
      <xdr:row>98</xdr:row>
      <xdr:rowOff>44794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137521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121754</xdr:rowOff>
    </xdr:from>
    <xdr:to>
      <xdr:col>20</xdr:col>
      <xdr:colOff>38100</xdr:colOff>
      <xdr:row>98</xdr:row>
      <xdr:rowOff>51904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68431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279</xdr:rowOff>
    </xdr:from>
    <xdr:to>
      <xdr:col>15</xdr:col>
      <xdr:colOff>101600</xdr:colOff>
      <xdr:row>98</xdr:row>
      <xdr:rowOff>101879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118406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39729</xdr:rowOff>
    </xdr:from>
    <xdr:to>
      <xdr:col>10</xdr:col>
      <xdr:colOff>165100</xdr:colOff>
      <xdr:row>98</xdr:row>
      <xdr:rowOff>141329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157856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119641</xdr:rowOff>
    </xdr:from>
    <xdr:to>
      <xdr:col>6</xdr:col>
      <xdr:colOff>38100</xdr:colOff>
      <xdr:row>99</xdr:row>
      <xdr:rowOff>49791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66318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129146</xdr:rowOff>
    </xdr:from>
    <xdr:to>
      <xdr:col>55</xdr:col>
      <xdr:colOff>0</xdr:colOff>
      <xdr:row>58</xdr:row>
      <xdr:rowOff>134633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7324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125031</xdr:rowOff>
    </xdr:from>
    <xdr:to>
      <xdr:col>50</xdr:col>
      <xdr:colOff>114300</xdr:colOff>
      <xdr:row>58</xdr:row>
      <xdr:rowOff>134633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069131"/>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109944</xdr:rowOff>
    </xdr:from>
    <xdr:to>
      <xdr:col>45</xdr:col>
      <xdr:colOff>177800</xdr:colOff>
      <xdr:row>58</xdr:row>
      <xdr:rowOff>125031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5404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109944</xdr:rowOff>
    </xdr:from>
    <xdr:to>
      <xdr:col>41</xdr:col>
      <xdr:colOff>50800</xdr:colOff>
      <xdr:row>58</xdr:row>
      <xdr:rowOff>132690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54044"/>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78346</xdr:rowOff>
    </xdr:from>
    <xdr:to>
      <xdr:col>55</xdr:col>
      <xdr:colOff>50800</xdr:colOff>
      <xdr:row>59</xdr:row>
      <xdr:rowOff>8496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164723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3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83833</xdr:rowOff>
    </xdr:from>
    <xdr:to>
      <xdr:col>50</xdr:col>
      <xdr:colOff>165100</xdr:colOff>
      <xdr:row>59</xdr:row>
      <xdr:rowOff>13983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5110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74231</xdr:rowOff>
    </xdr:from>
    <xdr:to>
      <xdr:col>46</xdr:col>
      <xdr:colOff>38100</xdr:colOff>
      <xdr:row>59</xdr:row>
      <xdr:rowOff>4381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166958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59144</xdr:rowOff>
    </xdr:from>
    <xdr:to>
      <xdr:col>41</xdr:col>
      <xdr:colOff>101600</xdr:colOff>
      <xdr:row>58</xdr:row>
      <xdr:rowOff>160744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151871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81890</xdr:rowOff>
    </xdr:from>
    <xdr:to>
      <xdr:col>36</xdr:col>
      <xdr:colOff>165100</xdr:colOff>
      <xdr:row>59</xdr:row>
      <xdr:rowOff>12040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3167</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53453</xdr:rowOff>
    </xdr:from>
    <xdr:to>
      <xdr:col>55</xdr:col>
      <xdr:colOff>0</xdr:colOff>
      <xdr:row>79</xdr:row>
      <xdr:rowOff>55020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598003"/>
          <a:ext cx="8382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85620</xdr:rowOff>
    </xdr:from>
    <xdr:to>
      <xdr:col>50</xdr:col>
      <xdr:colOff>114300</xdr:colOff>
      <xdr:row>79</xdr:row>
      <xdr:rowOff>53453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458720"/>
          <a:ext cx="889000" cy="1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85620</xdr:rowOff>
    </xdr:from>
    <xdr:to>
      <xdr:col>45</xdr:col>
      <xdr:colOff>177800</xdr:colOff>
      <xdr:row>78</xdr:row>
      <xdr:rowOff>139995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458720"/>
          <a:ext cx="889000" cy="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139995</xdr:rowOff>
    </xdr:from>
    <xdr:to>
      <xdr:col>41</xdr:col>
      <xdr:colOff>50800</xdr:colOff>
      <xdr:row>79</xdr:row>
      <xdr:rowOff>11782</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13095"/>
          <a:ext cx="889000" cy="4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4220</xdr:rowOff>
    </xdr:from>
    <xdr:to>
      <xdr:col>55</xdr:col>
      <xdr:colOff>50800</xdr:colOff>
      <xdr:row>79</xdr:row>
      <xdr:rowOff>105820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90597</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6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2653</xdr:rowOff>
    </xdr:from>
    <xdr:to>
      <xdr:col>50</xdr:col>
      <xdr:colOff>165100</xdr:colOff>
      <xdr:row>79</xdr:row>
      <xdr:rowOff>104253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4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95380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63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34820</xdr:rowOff>
    </xdr:from>
    <xdr:to>
      <xdr:col>46</xdr:col>
      <xdr:colOff>38100</xdr:colOff>
      <xdr:row>78</xdr:row>
      <xdr:rowOff>136420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127547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0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89195</xdr:rowOff>
    </xdr:from>
    <xdr:to>
      <xdr:col>41</xdr:col>
      <xdr:colOff>101600</xdr:colOff>
      <xdr:row>79</xdr:row>
      <xdr:rowOff>19345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4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10472</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5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132432</xdr:rowOff>
    </xdr:from>
    <xdr:to>
      <xdr:col>36</xdr:col>
      <xdr:colOff>165100</xdr:colOff>
      <xdr:row>79</xdr:row>
      <xdr:rowOff>62582</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53709</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114416</xdr:rowOff>
    </xdr:from>
    <xdr:to>
      <xdr:col>55</xdr:col>
      <xdr:colOff>0</xdr:colOff>
      <xdr:row>97</xdr:row>
      <xdr:rowOff>98506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73616"/>
          <a:ext cx="838200" cy="1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114416</xdr:rowOff>
    </xdr:from>
    <xdr:to>
      <xdr:col>50</xdr:col>
      <xdr:colOff>114300</xdr:colOff>
      <xdr:row>96</xdr:row>
      <xdr:rowOff>117480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73616"/>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117480</xdr:rowOff>
    </xdr:from>
    <xdr:to>
      <xdr:col>45</xdr:col>
      <xdr:colOff>177800</xdr:colOff>
      <xdr:row>97</xdr:row>
      <xdr:rowOff>7615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76680"/>
          <a:ext cx="889000" cy="6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7615</xdr:rowOff>
    </xdr:from>
    <xdr:to>
      <xdr:col>41</xdr:col>
      <xdr:colOff>50800</xdr:colOff>
      <xdr:row>97</xdr:row>
      <xdr:rowOff>58319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38265"/>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47706</xdr:rowOff>
    </xdr:from>
    <xdr:to>
      <xdr:col>55</xdr:col>
      <xdr:colOff>50800</xdr:colOff>
      <xdr:row>97</xdr:row>
      <xdr:rowOff>149306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26133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63616</xdr:rowOff>
    </xdr:from>
    <xdr:to>
      <xdr:col>50</xdr:col>
      <xdr:colOff>165100</xdr:colOff>
      <xdr:row>96</xdr:row>
      <xdr:rowOff>165216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156343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66680</xdr:rowOff>
    </xdr:from>
    <xdr:to>
      <xdr:col>46</xdr:col>
      <xdr:colOff>38100</xdr:colOff>
      <xdr:row>96</xdr:row>
      <xdr:rowOff>168280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159407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128265</xdr:rowOff>
    </xdr:from>
    <xdr:to>
      <xdr:col>41</xdr:col>
      <xdr:colOff>101600</xdr:colOff>
      <xdr:row>97</xdr:row>
      <xdr:rowOff>58415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49542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7519</xdr:rowOff>
    </xdr:from>
    <xdr:to>
      <xdr:col>36</xdr:col>
      <xdr:colOff>165100</xdr:colOff>
      <xdr:row>97</xdr:row>
      <xdr:rowOff>109119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100246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122860</xdr:rowOff>
    </xdr:from>
    <xdr:to>
      <xdr:col>85</xdr:col>
      <xdr:colOff>127000</xdr:colOff>
      <xdr:row>38</xdr:row>
      <xdr:rowOff>27305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66510"/>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122860</xdr:rowOff>
    </xdr:from>
    <xdr:to>
      <xdr:col>81</xdr:col>
      <xdr:colOff>50800</xdr:colOff>
      <xdr:row>38</xdr:row>
      <xdr:rowOff>102209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66510"/>
          <a:ext cx="889000" cy="1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22009</xdr:rowOff>
    </xdr:from>
    <xdr:to>
      <xdr:col>76</xdr:col>
      <xdr:colOff>114300</xdr:colOff>
      <xdr:row>38</xdr:row>
      <xdr:rowOff>102209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65659"/>
          <a:ext cx="889000" cy="25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22009</xdr:rowOff>
    </xdr:from>
    <xdr:to>
      <xdr:col>71</xdr:col>
      <xdr:colOff>177800</xdr:colOff>
      <xdr:row>37</xdr:row>
      <xdr:rowOff>122022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365659"/>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147955</xdr:rowOff>
    </xdr:from>
    <xdr:to>
      <xdr:col>85</xdr:col>
      <xdr:colOff>177800</xdr:colOff>
      <xdr:row>38</xdr:row>
      <xdr:rowOff>78105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126382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72060</xdr:rowOff>
    </xdr:from>
    <xdr:to>
      <xdr:col>81</xdr:col>
      <xdr:colOff>101600</xdr:colOff>
      <xdr:row>38</xdr:row>
      <xdr:rowOff>2210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18737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9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51409</xdr:rowOff>
    </xdr:from>
    <xdr:to>
      <xdr:col>76</xdr:col>
      <xdr:colOff>165100</xdr:colOff>
      <xdr:row>38</xdr:row>
      <xdr:rowOff>153009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144136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142659</xdr:rowOff>
    </xdr:from>
    <xdr:to>
      <xdr:col>72</xdr:col>
      <xdr:colOff>38100</xdr:colOff>
      <xdr:row>37</xdr:row>
      <xdr:rowOff>72809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89336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71222</xdr:rowOff>
    </xdr:from>
    <xdr:to>
      <xdr:col>67</xdr:col>
      <xdr:colOff>101600</xdr:colOff>
      <xdr:row>38</xdr:row>
      <xdr:rowOff>1372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17899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127568</xdr:rowOff>
    </xdr:from>
    <xdr:to>
      <xdr:col>85</xdr:col>
      <xdr:colOff>127000</xdr:colOff>
      <xdr:row>58</xdr:row>
      <xdr:rowOff>147979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10071668"/>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145676</xdr:rowOff>
    </xdr:from>
    <xdr:to>
      <xdr:col>81</xdr:col>
      <xdr:colOff>50800</xdr:colOff>
      <xdr:row>58</xdr:row>
      <xdr:rowOff>147979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10089776"/>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78141</xdr:rowOff>
    </xdr:from>
    <xdr:to>
      <xdr:col>76</xdr:col>
      <xdr:colOff>114300</xdr:colOff>
      <xdr:row>58</xdr:row>
      <xdr:rowOff>145676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10022241"/>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32029</xdr:rowOff>
    </xdr:from>
    <xdr:to>
      <xdr:col>71</xdr:col>
      <xdr:colOff>177800</xdr:colOff>
      <xdr:row>58</xdr:row>
      <xdr:rowOff>78141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76129"/>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76768</xdr:rowOff>
    </xdr:from>
    <xdr:to>
      <xdr:col>85</xdr:col>
      <xdr:colOff>177800</xdr:colOff>
      <xdr:row>59</xdr:row>
      <xdr:rowOff>6918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1002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163145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93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97179</xdr:rowOff>
    </xdr:from>
    <xdr:to>
      <xdr:col>81</xdr:col>
      <xdr:colOff>101600</xdr:colOff>
      <xdr:row>59</xdr:row>
      <xdr:rowOff>27329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100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18456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1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94876</xdr:rowOff>
    </xdr:from>
    <xdr:to>
      <xdr:col>76</xdr:col>
      <xdr:colOff>165100</xdr:colOff>
      <xdr:row>59</xdr:row>
      <xdr:rowOff>25026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16153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27341</xdr:rowOff>
    </xdr:from>
    <xdr:to>
      <xdr:col>72</xdr:col>
      <xdr:colOff>38100</xdr:colOff>
      <xdr:row>58</xdr:row>
      <xdr:rowOff>128941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7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120068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6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152679</xdr:rowOff>
    </xdr:from>
    <xdr:to>
      <xdr:col>67</xdr:col>
      <xdr:colOff>101600</xdr:colOff>
      <xdr:row>58</xdr:row>
      <xdr:rowOff>82829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73956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98003</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1103"/>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47203</xdr:rowOff>
    </xdr:from>
    <xdr:to>
      <xdr:col>67</xdr:col>
      <xdr:colOff>101600</xdr:colOff>
      <xdr:row>78</xdr:row>
      <xdr:rowOff>148803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139930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1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77699</xdr:rowOff>
    </xdr:from>
    <xdr:to>
      <xdr:col>85</xdr:col>
      <xdr:colOff>127000</xdr:colOff>
      <xdr:row>97</xdr:row>
      <xdr:rowOff>141745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08349"/>
          <a:ext cx="8382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75997</xdr:rowOff>
    </xdr:from>
    <xdr:to>
      <xdr:col>81</xdr:col>
      <xdr:colOff>50800</xdr:colOff>
      <xdr:row>97</xdr:row>
      <xdr:rowOff>77699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06647"/>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75997</xdr:rowOff>
    </xdr:from>
    <xdr:to>
      <xdr:col>76</xdr:col>
      <xdr:colOff>114300</xdr:colOff>
      <xdr:row>97</xdr:row>
      <xdr:rowOff>90424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06647"/>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90424</xdr:rowOff>
    </xdr:from>
    <xdr:to>
      <xdr:col>71</xdr:col>
      <xdr:colOff>177800</xdr:colOff>
      <xdr:row>97</xdr:row>
      <xdr:rowOff>91109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2107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90945</xdr:rowOff>
    </xdr:from>
    <xdr:to>
      <xdr:col>85</xdr:col>
      <xdr:colOff>177800</xdr:colOff>
      <xdr:row>98</xdr:row>
      <xdr:rowOff>21095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5872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26899</xdr:rowOff>
    </xdr:from>
    <xdr:to>
      <xdr:col>81</xdr:col>
      <xdr:colOff>101600</xdr:colOff>
      <xdr:row>97</xdr:row>
      <xdr:rowOff>128499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119626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25197</xdr:rowOff>
    </xdr:from>
    <xdr:to>
      <xdr:col>76</xdr:col>
      <xdr:colOff>165100</xdr:colOff>
      <xdr:row>97</xdr:row>
      <xdr:rowOff>126797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117924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39624</xdr:rowOff>
    </xdr:from>
    <xdr:to>
      <xdr:col>72</xdr:col>
      <xdr:colOff>38100</xdr:colOff>
      <xdr:row>97</xdr:row>
      <xdr:rowOff>141224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132351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40309</xdr:rowOff>
    </xdr:from>
    <xdr:to>
      <xdr:col>67</xdr:col>
      <xdr:colOff>101600</xdr:colOff>
      <xdr:row>97</xdr:row>
      <xdr:rowOff>141909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133036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大部分の費目では類似団体以下で推移している中、衛生費は循環型社会に対応したごみ処理施設の改修費・運営費などにより類似団体並みで推移している。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なお、議会費は議場音響施設等改修事業により増加、土木費は都市計画事業資金基金積立金の減により減少、公債費は地方債償還額の減により減少している。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標準財政規模、財政調整基金残高ともに増加し、標準財政規模比は増加している。また、実質収支については、標準財政規模比は概ね横ばいで推移している。</a:t>
          </a:r>
        </a:p>
        <a:p>
          <a:r>
            <a:rPr kumimoji="1" lang="ja-JP" altLang="en-US" sz="1400">
              <a:solidFill>
                <a:sysClr val="windowText" lastClr="000000"/>
              </a:solidFill>
              <a:latin typeface="ＭＳ ゴシック" pitchFamily="49" charset="-128"/>
              <a:ea typeface="ＭＳ ゴシック" pitchFamily="49" charset="-128"/>
            </a:rPr>
            <a:t>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全ての会計において赤字額はなく、今後も各会計で赤字は発生せず、黒字収支で推移すると見込んでおり、引き続き各特別会計、一部事務組合の健全化に努める。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6"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20248561</v>
      </c>
      <c r="BO4" s="449"/>
      <c r="BP4" s="449"/>
      <c r="BQ4" s="449"/>
      <c r="BR4" s="449"/>
      <c r="BS4" s="449"/>
      <c r="BT4" s="449"/>
      <c r="BU4" s="450"/>
      <c r="BV4" s="448">
        <v>20605830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4.5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19368427</v>
      </c>
      <c r="BO5" s="420"/>
      <c r="BP5" s="420"/>
      <c r="BQ5" s="420"/>
      <c r="BR5" s="420"/>
      <c r="BS5" s="420"/>
      <c r="BT5" s="420"/>
      <c r="BU5" s="421"/>
      <c r="BV5" s="419">
        <v>19908046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81.599999999999994</v>
      </c>
      <c r="CU5" s="417"/>
      <c r="CV5" s="417"/>
      <c r="CW5" s="417"/>
      <c r="CX5" s="417"/>
      <c r="CY5" s="417"/>
      <c r="CZ5" s="417"/>
      <c r="DA5" s="418"/>
      <c r="DB5" s="416">
        <v>81.8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880134</v>
      </c>
      <c r="BO6" s="420"/>
      <c r="BP6" s="420"/>
      <c r="BQ6" s="420"/>
      <c r="BR6" s="420"/>
      <c r="BS6" s="420"/>
      <c r="BT6" s="420"/>
      <c r="BU6" s="421"/>
      <c r="BV6" s="419">
        <v>697784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v>
      </c>
      <c r="CU6" s="563"/>
      <c r="CV6" s="563"/>
      <c r="CW6" s="563"/>
      <c r="CX6" s="563"/>
      <c r="CY6" s="563"/>
      <c r="CZ6" s="563"/>
      <c r="DA6" s="564"/>
      <c r="DB6" s="562">
        <v>83.4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376729</v>
      </c>
      <c r="BO7" s="420"/>
      <c r="BP7" s="420"/>
      <c r="BQ7" s="420"/>
      <c r="BR7" s="420"/>
      <c r="BS7" s="420"/>
      <c r="BT7" s="420"/>
      <c r="BU7" s="421"/>
      <c r="BV7" s="419">
        <v>194730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11436529</v>
      </c>
      <c r="CU7" s="420"/>
      <c r="CV7" s="420"/>
      <c r="CW7" s="420"/>
      <c r="CX7" s="420"/>
      <c r="CY7" s="420"/>
      <c r="CZ7" s="420"/>
      <c r="DA7" s="421"/>
      <c r="DB7" s="419">
        <v>11258726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503405</v>
      </c>
      <c r="BO8" s="420"/>
      <c r="BP8" s="420"/>
      <c r="BQ8" s="420"/>
      <c r="BR8" s="420"/>
      <c r="BS8" s="420"/>
      <c r="BT8" s="420"/>
      <c r="BU8" s="421"/>
      <c r="BV8" s="419">
        <v>503054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53967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351</v>
      </c>
      <c r="BO9" s="420"/>
      <c r="BP9" s="420"/>
      <c r="BQ9" s="420"/>
      <c r="BR9" s="420"/>
      <c r="BS9" s="420"/>
      <c r="BT9" s="420"/>
      <c r="BU9" s="421"/>
      <c r="BV9" s="419">
        <v>976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7.2</v>
      </c>
      <c r="CU9" s="417"/>
      <c r="CV9" s="417"/>
      <c r="CW9" s="417"/>
      <c r="CX9" s="417"/>
      <c r="CY9" s="417"/>
      <c r="CZ9" s="417"/>
      <c r="DA9" s="418"/>
      <c r="DB9" s="416">
        <v>9.4</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53452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588323</v>
      </c>
      <c r="BO10" s="420"/>
      <c r="BP10" s="420"/>
      <c r="BQ10" s="420"/>
      <c r="BR10" s="420"/>
      <c r="BS10" s="420"/>
      <c r="BT10" s="420"/>
      <c r="BU10" s="421"/>
      <c r="BV10" s="419">
        <v>431112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159047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54059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425898</v>
      </c>
      <c r="BO12" s="420"/>
      <c r="BP12" s="420"/>
      <c r="BQ12" s="420"/>
      <c r="BR12" s="420"/>
      <c r="BS12" s="420"/>
      <c r="BT12" s="420"/>
      <c r="BU12" s="421"/>
      <c r="BV12" s="419">
        <v>337222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53443</v>
      </c>
      <c r="S13" s="507"/>
      <c r="T13" s="507"/>
      <c r="U13" s="507"/>
      <c r="V13" s="508"/>
      <c r="W13" s="509" t="s">
        <v>131</v>
      </c>
      <c r="X13" s="405"/>
      <c r="Y13" s="405"/>
      <c r="Z13" s="405"/>
      <c r="AA13" s="405"/>
      <c r="AB13" s="406"/>
      <c r="AC13" s="372">
        <v>733</v>
      </c>
      <c r="AD13" s="373"/>
      <c r="AE13" s="373"/>
      <c r="AF13" s="373"/>
      <c r="AG13" s="374"/>
      <c r="AH13" s="372">
        <v>800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162776</v>
      </c>
      <c r="BO13" s="420"/>
      <c r="BP13" s="420"/>
      <c r="BQ13" s="420"/>
      <c r="BR13" s="420"/>
      <c r="BS13" s="420"/>
      <c r="BT13" s="420"/>
      <c r="BU13" s="421"/>
      <c r="BV13" s="419">
        <v>253913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3.7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54215</v>
      </c>
      <c r="S14" s="507"/>
      <c r="T14" s="507"/>
      <c r="U14" s="507"/>
      <c r="V14" s="508"/>
      <c r="W14" s="510"/>
      <c r="X14" s="408"/>
      <c r="Y14" s="408"/>
      <c r="Z14" s="408"/>
      <c r="AA14" s="408"/>
      <c r="AB14" s="409"/>
      <c r="AC14" s="499">
        <v>3.2</v>
      </c>
      <c r="AD14" s="500"/>
      <c r="AE14" s="500"/>
      <c r="AF14" s="500"/>
      <c r="AG14" s="501"/>
      <c r="AH14" s="499">
        <v>3.3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53676</v>
      </c>
      <c r="S15" s="507"/>
      <c r="T15" s="507"/>
      <c r="U15" s="507"/>
      <c r="V15" s="508"/>
      <c r="W15" s="509" t="s">
        <v>137</v>
      </c>
      <c r="X15" s="405"/>
      <c r="Y15" s="405"/>
      <c r="Z15" s="405"/>
      <c r="AA15" s="405"/>
      <c r="AB15" s="406"/>
      <c r="AC15" s="372">
        <v>5386</v>
      </c>
      <c r="AD15" s="373"/>
      <c r="AE15" s="373"/>
      <c r="AF15" s="373"/>
      <c r="AG15" s="374"/>
      <c r="AH15" s="372">
        <v>5819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5973864</v>
      </c>
      <c r="BO15" s="449"/>
      <c r="BP15" s="449"/>
      <c r="BQ15" s="449"/>
      <c r="BR15" s="449"/>
      <c r="BS15" s="449"/>
      <c r="BT15" s="449"/>
      <c r="BU15" s="450"/>
      <c r="BV15" s="448">
        <v>5813629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23.6</v>
      </c>
      <c r="AD16" s="500"/>
      <c r="AE16" s="500"/>
      <c r="AF16" s="500"/>
      <c r="AG16" s="501"/>
      <c r="AH16" s="499">
        <v>23.9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9804748</v>
      </c>
      <c r="BO16" s="420"/>
      <c r="BP16" s="420"/>
      <c r="BQ16" s="420"/>
      <c r="BR16" s="420"/>
      <c r="BS16" s="420"/>
      <c r="BT16" s="420"/>
      <c r="BU16" s="421"/>
      <c r="BV16" s="419">
        <v>9545475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16670</v>
      </c>
      <c r="AD17" s="373"/>
      <c r="AE17" s="373"/>
      <c r="AF17" s="373"/>
      <c r="AG17" s="374"/>
      <c r="AH17" s="372">
        <v>17681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7506221</v>
      </c>
      <c r="BO17" s="420"/>
      <c r="BP17" s="420"/>
      <c r="BQ17" s="420"/>
      <c r="BR17" s="420"/>
      <c r="BS17" s="420"/>
      <c r="BT17" s="420"/>
      <c r="BU17" s="421"/>
      <c r="BV17" s="419">
        <v>7313885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38.51</v>
      </c>
      <c r="M18" s="472"/>
      <c r="N18" s="472"/>
      <c r="O18" s="472"/>
      <c r="P18" s="472"/>
      <c r="Q18" s="472"/>
      <c r="R18" s="473"/>
      <c r="S18" s="473"/>
      <c r="T18" s="473"/>
      <c r="U18" s="473"/>
      <c r="V18" s="474"/>
      <c r="W18" s="490"/>
      <c r="X18" s="491"/>
      <c r="Y18" s="491"/>
      <c r="Z18" s="491"/>
      <c r="AA18" s="491"/>
      <c r="AB18" s="515"/>
      <c r="AC18" s="389">
        <v>73.099999999999994</v>
      </c>
      <c r="AD18" s="390"/>
      <c r="AE18" s="390"/>
      <c r="AF18" s="390"/>
      <c r="AG18" s="475"/>
      <c r="AH18" s="389">
        <v>72.8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9409820</v>
      </c>
      <c r="BO18" s="420"/>
      <c r="BP18" s="420"/>
      <c r="BQ18" s="420"/>
      <c r="BR18" s="420"/>
      <c r="BS18" s="420"/>
      <c r="BT18" s="420"/>
      <c r="BU18" s="421"/>
      <c r="BV18" s="419">
        <v>9338862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1401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14549084</v>
      </c>
      <c r="BO19" s="420"/>
      <c r="BP19" s="420"/>
      <c r="BQ19" s="420"/>
      <c r="BR19" s="420"/>
      <c r="BS19" s="420"/>
      <c r="BT19" s="420"/>
      <c r="BU19" s="421"/>
      <c r="BV19" s="419">
        <v>14100409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21999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3536467</v>
      </c>
      <c r="BO22" s="449"/>
      <c r="BP22" s="449"/>
      <c r="BQ22" s="449"/>
      <c r="BR22" s="449"/>
      <c r="BS22" s="449"/>
      <c r="BT22" s="449"/>
      <c r="BU22" s="450"/>
      <c r="BV22" s="448">
        <v>4514677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2130048</v>
      </c>
      <c r="BO23" s="420"/>
      <c r="BP23" s="420"/>
      <c r="BQ23" s="420"/>
      <c r="BR23" s="420"/>
      <c r="BS23" s="420"/>
      <c r="BT23" s="420"/>
      <c r="BU23" s="421"/>
      <c r="BV23" s="419">
        <v>2741995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252</v>
      </c>
      <c r="AI24" s="373"/>
      <c r="AJ24" s="373"/>
      <c r="AK24" s="373"/>
      <c r="AL24" s="374"/>
      <c r="AM24" s="372">
        <v>733320</v>
      </c>
      <c r="AN24" s="373"/>
      <c r="AO24" s="373"/>
      <c r="AP24" s="373"/>
      <c r="AQ24" s="373"/>
      <c r="AR24" s="374"/>
      <c r="AS24" s="372">
        <v>2910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826747</v>
      </c>
      <c r="BO24" s="420"/>
      <c r="BP24" s="420"/>
      <c r="BQ24" s="420"/>
      <c r="BR24" s="420"/>
      <c r="BS24" s="420"/>
      <c r="BT24" s="420"/>
      <c r="BU24" s="421"/>
      <c r="BV24" s="419">
        <v>1110680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6800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5741105</v>
      </c>
      <c r="BO25" s="449"/>
      <c r="BP25" s="449"/>
      <c r="BQ25" s="449"/>
      <c r="BR25" s="449"/>
      <c r="BS25" s="449"/>
      <c r="BT25" s="449"/>
      <c r="BU25" s="450"/>
      <c r="BV25" s="448">
        <v>259981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6200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42704</v>
      </c>
      <c r="AN26" s="373"/>
      <c r="AO26" s="373"/>
      <c r="AP26" s="373"/>
      <c r="AQ26" s="373"/>
      <c r="AR26" s="374"/>
      <c r="AS26" s="372">
        <v>2512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4900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11442</v>
      </c>
      <c r="AN27" s="373"/>
      <c r="AO27" s="373"/>
      <c r="AP27" s="373"/>
      <c r="AQ27" s="373"/>
      <c r="AR27" s="374"/>
      <c r="AS27" s="372">
        <v>3814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308591</v>
      </c>
      <c r="BO27" s="454"/>
      <c r="BP27" s="454"/>
      <c r="BQ27" s="454"/>
      <c r="BR27" s="454"/>
      <c r="BS27" s="454"/>
      <c r="BT27" s="454"/>
      <c r="BU27" s="455"/>
      <c r="BV27" s="453">
        <v>308391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2397016</v>
      </c>
      <c r="BO28" s="449"/>
      <c r="BP28" s="449"/>
      <c r="BQ28" s="449"/>
      <c r="BR28" s="449"/>
      <c r="BS28" s="449"/>
      <c r="BT28" s="449"/>
      <c r="BU28" s="450"/>
      <c r="BV28" s="448">
        <v>2234591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12</v>
      </c>
      <c r="M29" s="373"/>
      <c r="N29" s="373"/>
      <c r="O29" s="373"/>
      <c r="P29" s="374"/>
      <c r="Q29" s="372">
        <v>4100</v>
      </c>
      <c r="R29" s="373"/>
      <c r="S29" s="373"/>
      <c r="T29" s="373"/>
      <c r="U29" s="373"/>
      <c r="V29" s="374"/>
      <c r="W29" s="463"/>
      <c r="X29" s="464"/>
      <c r="Y29" s="465"/>
      <c r="Z29" s="375" t="s">
        <v>177</v>
      </c>
      <c r="AA29" s="376"/>
      <c r="AB29" s="376"/>
      <c r="AC29" s="376"/>
      <c r="AD29" s="376"/>
      <c r="AE29" s="376"/>
      <c r="AF29" s="376"/>
      <c r="AG29" s="377"/>
      <c r="AH29" s="372">
        <v>255</v>
      </c>
      <c r="AI29" s="373"/>
      <c r="AJ29" s="373"/>
      <c r="AK29" s="373"/>
      <c r="AL29" s="374"/>
      <c r="AM29" s="372">
        <v>744762</v>
      </c>
      <c r="AN29" s="373"/>
      <c r="AO29" s="373"/>
      <c r="AP29" s="373"/>
      <c r="AQ29" s="373"/>
      <c r="AR29" s="374"/>
      <c r="AS29" s="372">
        <v>2921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2491040</v>
      </c>
      <c r="BO29" s="420"/>
      <c r="BP29" s="420"/>
      <c r="BQ29" s="420"/>
      <c r="BR29" s="420"/>
      <c r="BS29" s="420"/>
      <c r="BT29" s="420"/>
      <c r="BU29" s="421"/>
      <c r="BV29" s="419">
        <v>2490947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4853040</v>
      </c>
      <c r="BO30" s="454"/>
      <c r="BP30" s="454"/>
      <c r="BQ30" s="454"/>
      <c r="BR30" s="454"/>
      <c r="BS30" s="454"/>
      <c r="BT30" s="454"/>
      <c r="BU30" s="455"/>
      <c r="BV30" s="453">
        <v>4477226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公立那賀病院経営事務組合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岩出市土地開発公社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墓園事業特別会計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和歌山市町村総合事務組合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上田徳一・千代子育英奨学会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那賀児童福祉施設組合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那賀広域事務組合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那賀衛生環境整備組合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那賀消防組合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那賀休日急患診療所経営事務組合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和歌山地方税回収機構</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和歌山県後期高齢者医療広域連合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mzdb761STqUtynBIt8j9/h5mTvikssJuynL2M5eRCMMq53Fj2/G9OIoc5Kf2M04pGdb2y61dbHnrXbKFtKbKw==" saltValue="rL11m6STTH3RZi+k0rMQ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24.8</v>
      </c>
      <c r="G34" s="33">
        <v>24.28</v>
      </c>
      <c r="H34" s="33">
        <v>23.72</v>
      </c>
      <c r="I34" s="33">
        <v>25.95</v>
      </c>
      <c r="J34" s="34">
        <v>20.010000000000002</v>
      </c>
      <c r="K34" s="22"/>
      <c r="L34" s="22"/>
      <c r="M34" s="22"/>
      <c r="N34" s="22"/>
      <c r="O34" s="22"/>
      <c r="P34" s="22"/>
    </row>
    <row r="35" spans="1:16" ht="39" customHeight="1" x14ac:dyDescent="0.2">
      <c r="A35" s="22"/>
      <c r="B35" s="35"/>
      <c r="C35" s="1145" t="s">
        <v>531</v>
      </c>
      <c r="D35" s="1146"/>
      <c r="E35" s="1147"/>
      <c r="F35" s="36">
        <v>4.72</v>
      </c>
      <c r="G35" s="37">
        <v>4.7</v>
      </c>
      <c r="H35" s="37">
        <v>4.3899999999999997</v>
      </c>
      <c r="I35" s="37">
        <v>4.46</v>
      </c>
      <c r="J35" s="38">
        <v>4.4000000000000004</v>
      </c>
      <c r="K35" s="22"/>
      <c r="L35" s="22"/>
      <c r="M35" s="22"/>
      <c r="N35" s="22"/>
      <c r="O35" s="22"/>
      <c r="P35" s="22"/>
    </row>
    <row r="36" spans="1:16" ht="39" customHeight="1" x14ac:dyDescent="0.2">
      <c r="A36" s="22"/>
      <c r="B36" s="35"/>
      <c r="C36" s="1145" t="s">
        <v>532</v>
      </c>
      <c r="D36" s="1146"/>
      <c r="E36" s="1147"/>
      <c r="F36" s="36" t="s">
        <v>487</v>
      </c>
      <c r="G36" s="37">
        <v>1.72</v>
      </c>
      <c r="H36" s="37">
        <v>1.68</v>
      </c>
      <c r="I36" s="37">
        <v>2.1</v>
      </c>
      <c r="J36" s="38">
        <v>1.79</v>
      </c>
      <c r="K36" s="22"/>
      <c r="L36" s="22"/>
      <c r="M36" s="22"/>
      <c r="N36" s="22"/>
      <c r="O36" s="22"/>
      <c r="P36" s="22"/>
    </row>
    <row r="37" spans="1:16" ht="39" customHeight="1" x14ac:dyDescent="0.2">
      <c r="A37" s="22"/>
      <c r="B37" s="35"/>
      <c r="C37" s="1145" t="s">
        <v>533</v>
      </c>
      <c r="D37" s="1146"/>
      <c r="E37" s="1147"/>
      <c r="F37" s="36">
        <v>0.13</v>
      </c>
      <c r="G37" s="37">
        <v>0.14000000000000001</v>
      </c>
      <c r="H37" s="37">
        <v>0.12</v>
      </c>
      <c r="I37" s="37">
        <v>0.15</v>
      </c>
      <c r="J37" s="38">
        <v>0.16</v>
      </c>
      <c r="K37" s="22"/>
      <c r="L37" s="22"/>
      <c r="M37" s="22"/>
      <c r="N37" s="22"/>
      <c r="O37" s="22"/>
      <c r="P37" s="22"/>
    </row>
    <row r="38" spans="1:16" ht="39" customHeight="1" x14ac:dyDescent="0.2">
      <c r="A38" s="22"/>
      <c r="B38" s="35"/>
      <c r="C38" s="1145" t="s">
        <v>534</v>
      </c>
      <c r="D38" s="1146"/>
      <c r="E38" s="1147"/>
      <c r="F38" s="36">
        <v>0.24</v>
      </c>
      <c r="G38" s="37">
        <v>0.53</v>
      </c>
      <c r="H38" s="37">
        <v>0.15</v>
      </c>
      <c r="I38" s="37">
        <v>0.03</v>
      </c>
      <c r="J38" s="38">
        <v>0.09</v>
      </c>
      <c r="K38" s="22"/>
      <c r="L38" s="22"/>
      <c r="M38" s="22"/>
      <c r="N38" s="22"/>
      <c r="O38" s="22"/>
      <c r="P38" s="22"/>
    </row>
    <row r="39" spans="1:16" ht="39" customHeight="1" x14ac:dyDescent="0.2">
      <c r="A39" s="22"/>
      <c r="B39" s="35"/>
      <c r="C39" s="1145" t="s">
        <v>535</v>
      </c>
      <c r="D39" s="1146"/>
      <c r="E39" s="1147"/>
      <c r="F39" s="36">
        <v>0.39</v>
      </c>
      <c r="G39" s="37">
        <v>0.43</v>
      </c>
      <c r="H39" s="37">
        <v>0.12</v>
      </c>
      <c r="I39" s="37">
        <v>0.15</v>
      </c>
      <c r="J39" s="38">
        <v>0.06</v>
      </c>
      <c r="K39" s="22"/>
      <c r="L39" s="22"/>
      <c r="M39" s="22"/>
      <c r="N39" s="22"/>
      <c r="O39" s="22"/>
      <c r="P39" s="22"/>
    </row>
    <row r="40" spans="1:16" ht="39" customHeight="1" x14ac:dyDescent="0.2">
      <c r="A40" s="22"/>
      <c r="B40" s="35"/>
      <c r="C40" s="1145" t="s">
        <v>536</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v>0.37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r5OPUhVIwUa88LpXttNniPFExaB6fMtuUT1ELhxYvAp8NxR0/qFu3/6WTXJ8c0ynbsVO1goGEQe/rWLoYjTwg==" saltValue="2os2YPvKUCoQddwDa4fS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7"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1138</v>
      </c>
      <c r="L45" s="60">
        <v>1167</v>
      </c>
      <c r="M45" s="60">
        <v>1216</v>
      </c>
      <c r="N45" s="60">
        <v>1163</v>
      </c>
      <c r="O45" s="61">
        <v>1045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548</v>
      </c>
      <c r="L48" s="64">
        <v>318</v>
      </c>
      <c r="M48" s="64">
        <v>343</v>
      </c>
      <c r="N48" s="64">
        <v>356</v>
      </c>
      <c r="O48" s="65">
        <v>368</v>
      </c>
      <c r="P48" s="48"/>
      <c r="Q48" s="48"/>
      <c r="R48" s="48"/>
      <c r="S48" s="48"/>
      <c r="T48" s="48"/>
      <c r="U48" s="48"/>
    </row>
    <row r="49" spans="1:21" ht="30.75" customHeight="1" x14ac:dyDescent="0.2">
      <c r="A49" s="48"/>
      <c r="B49" s="1178"/>
      <c r="C49" s="1179"/>
      <c r="D49" s="62"/>
      <c r="E49" s="1155" t="s">
        <v>14</v>
      </c>
      <c r="F49" s="1155"/>
      <c r="G49" s="1155"/>
      <c r="H49" s="1155"/>
      <c r="I49" s="1155"/>
      <c r="J49" s="1156"/>
      <c r="K49" s="63">
        <v>246</v>
      </c>
      <c r="L49" s="64">
        <v>267</v>
      </c>
      <c r="M49" s="64">
        <v>272</v>
      </c>
      <c r="N49" s="64">
        <v>259</v>
      </c>
      <c r="O49" s="65">
        <v>258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1528</v>
      </c>
      <c r="L52" s="64">
        <v>1404</v>
      </c>
      <c r="M52" s="64">
        <v>1419</v>
      </c>
      <c r="N52" s="64">
        <v>1429</v>
      </c>
      <c r="O52" s="65">
        <v>1409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404</v>
      </c>
      <c r="L53" s="69">
        <v>348</v>
      </c>
      <c r="M53" s="69">
        <v>412</v>
      </c>
      <c r="N53" s="69">
        <v>349</v>
      </c>
      <c r="O53" s="70">
        <v>262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G9H2T8xKzMzzglguICtiiBwJNfQ21r8HY4Msq96OOS0OjzLri/gKCHAGUQl2EySUYIGNSU47DwA90WcsJRfEg==" saltValue="dXObyKiefpkwN1iM59Rn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6294</v>
      </c>
      <c r="J41" s="356">
        <v>6305</v>
      </c>
      <c r="K41" s="356">
        <v>5560</v>
      </c>
      <c r="L41" s="356">
        <v>4515</v>
      </c>
      <c r="M41" s="357">
        <v>3536</v>
      </c>
    </row>
    <row r="42" spans="2:13" ht="27.75" customHeight="1" x14ac:dyDescent="0.2">
      <c r="B42" s="1186"/>
      <c r="C42" s="1187"/>
      <c r="D42" s="106"/>
      <c r="E42" s="1190" t="s">
        <v>32</v>
      </c>
      <c r="F42" s="1190"/>
      <c r="G42" s="1190"/>
      <c r="H42" s="1191"/>
      <c r="I42" s="358">
        <v>0</v>
      </c>
      <c r="J42" s="359">
        <v>0</v>
      </c>
      <c r="K42" s="359">
        <v>0</v>
      </c>
      <c r="L42" s="359">
        <v>0</v>
      </c>
      <c r="M42" s="360">
        <v>0</v>
      </c>
    </row>
    <row r="43" spans="2:13" ht="27.75" customHeight="1" x14ac:dyDescent="0.2">
      <c r="B43" s="1186"/>
      <c r="C43" s="1187"/>
      <c r="D43" s="106"/>
      <c r="E43" s="1190" t="s">
        <v>33</v>
      </c>
      <c r="F43" s="1190"/>
      <c r="G43" s="1190"/>
      <c r="H43" s="1191"/>
      <c r="I43" s="358">
        <v>12050</v>
      </c>
      <c r="J43" s="359">
        <v>10453</v>
      </c>
      <c r="K43" s="359">
        <v>8479</v>
      </c>
      <c r="L43" s="359">
        <v>6218</v>
      </c>
      <c r="M43" s="360">
        <v>6200</v>
      </c>
    </row>
    <row r="44" spans="2:13" ht="27.75" customHeight="1" x14ac:dyDescent="0.2">
      <c r="B44" s="1186"/>
      <c r="C44" s="1187"/>
      <c r="D44" s="106"/>
      <c r="E44" s="1190" t="s">
        <v>34</v>
      </c>
      <c r="F44" s="1190"/>
      <c r="G44" s="1190"/>
      <c r="H44" s="1191"/>
      <c r="I44" s="358">
        <v>1507</v>
      </c>
      <c r="J44" s="359">
        <v>1386</v>
      </c>
      <c r="K44" s="359">
        <v>1214</v>
      </c>
      <c r="L44" s="359">
        <v>1043</v>
      </c>
      <c r="M44" s="360">
        <v>996</v>
      </c>
    </row>
    <row r="45" spans="2:13" ht="27.75" customHeight="1" x14ac:dyDescent="0.2">
      <c r="B45" s="1186"/>
      <c r="C45" s="1187"/>
      <c r="D45" s="106"/>
      <c r="E45" s="1190" t="s">
        <v>35</v>
      </c>
      <c r="F45" s="1190"/>
      <c r="G45" s="1190"/>
      <c r="H45" s="1191"/>
      <c r="I45" s="358">
        <v>228</v>
      </c>
      <c r="J45" s="359">
        <v>192</v>
      </c>
      <c r="K45" s="359">
        <v>125</v>
      </c>
      <c r="L45" s="359">
        <v>129</v>
      </c>
      <c r="M45" s="360">
        <v>248</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7058</v>
      </c>
      <c r="J50" s="359">
        <v>7337</v>
      </c>
      <c r="K50" s="359">
        <v>8883</v>
      </c>
      <c r="L50" s="359">
        <v>9511</v>
      </c>
      <c r="M50" s="360">
        <v>10050</v>
      </c>
    </row>
    <row r="51" spans="2:13" ht="27.75" customHeight="1" x14ac:dyDescent="0.2">
      <c r="B51" s="1186"/>
      <c r="C51" s="1187"/>
      <c r="D51" s="106"/>
      <c r="E51" s="1190" t="s">
        <v>42</v>
      </c>
      <c r="F51" s="1190"/>
      <c r="G51" s="1190"/>
      <c r="H51" s="1191"/>
      <c r="I51" s="358">
        <v>52</v>
      </c>
      <c r="J51" s="359">
        <v>40</v>
      </c>
      <c r="K51" s="359">
        <v>31</v>
      </c>
      <c r="L51" s="359">
        <v>21</v>
      </c>
      <c r="M51" s="360">
        <v>12</v>
      </c>
    </row>
    <row r="52" spans="2:13" ht="27.75" customHeight="1" x14ac:dyDescent="0.2">
      <c r="B52" s="1188"/>
      <c r="C52" s="1189"/>
      <c r="D52" s="106"/>
      <c r="E52" s="1190" t="s">
        <v>43</v>
      </c>
      <c r="F52" s="1190"/>
      <c r="G52" s="1190"/>
      <c r="H52" s="1191"/>
      <c r="I52" s="358">
        <v>15966</v>
      </c>
      <c r="J52" s="359">
        <v>16053</v>
      </c>
      <c r="K52" s="359">
        <v>15878</v>
      </c>
      <c r="L52" s="359">
        <v>15258</v>
      </c>
      <c r="M52" s="360">
        <v>14694</v>
      </c>
    </row>
    <row r="53" spans="2:13" ht="27.75" customHeight="1" thickBot="1" x14ac:dyDescent="0.25">
      <c r="B53" s="1192" t="s">
        <v>19</v>
      </c>
      <c r="C53" s="1193"/>
      <c r="D53" s="110"/>
      <c r="E53" s="1194" t="s">
        <v>44</v>
      </c>
      <c r="F53" s="1194"/>
      <c r="G53" s="1194"/>
      <c r="H53" s="1195"/>
      <c r="I53" s="361">
        <v>-2996</v>
      </c>
      <c r="J53" s="362">
        <v>-5094</v>
      </c>
      <c r="K53" s="362">
        <v>-9414</v>
      </c>
      <c r="L53" s="362">
        <v>-12886</v>
      </c>
      <c r="M53" s="363">
        <v>-13776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sIfEcLaO4VNPA9BOKsaiRxkRf/io0ZNouDLpXGtE2wawrwatMlQAyDWsnkcssm4jC6v4PEFMdwb7DMO1AbGmg==" saltValue="5eR/GJJNu/hy0s18mTsG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61" sqref="A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2141</v>
      </c>
      <c r="G55" s="122">
        <v>2235</v>
      </c>
      <c r="H55" s="123">
        <v>2397</v>
      </c>
    </row>
    <row r="56" spans="2:8" ht="52.5" customHeight="1" x14ac:dyDescent="0.2">
      <c r="B56" s="124"/>
      <c r="C56" s="1213" t="s">
        <v>47</v>
      </c>
      <c r="D56" s="1213"/>
      <c r="E56" s="1214"/>
      <c r="F56" s="125">
        <v>2491</v>
      </c>
      <c r="G56" s="125">
        <v>2491</v>
      </c>
      <c r="H56" s="126">
        <v>2491</v>
      </c>
    </row>
    <row r="57" spans="2:8" ht="53.25" customHeight="1" x14ac:dyDescent="0.2">
      <c r="B57" s="124"/>
      <c r="C57" s="1215" t="s">
        <v>48</v>
      </c>
      <c r="D57" s="1215"/>
      <c r="E57" s="1216"/>
      <c r="F57" s="127">
        <v>3943</v>
      </c>
      <c r="G57" s="127">
        <v>4477</v>
      </c>
      <c r="H57" s="128">
        <v>4853</v>
      </c>
    </row>
    <row r="58" spans="2:8" ht="45.75" customHeight="1" x14ac:dyDescent="0.2">
      <c r="B58" s="129"/>
      <c r="C58" s="1203" t="s">
        <v>557</v>
      </c>
      <c r="D58" s="1204"/>
      <c r="E58" s="1205"/>
      <c r="F58" s="130">
        <v>2042</v>
      </c>
      <c r="G58" s="130">
        <v>2212</v>
      </c>
      <c r="H58" s="131">
        <v>2223</v>
      </c>
    </row>
    <row r="59" spans="2:8" ht="45.75" customHeight="1" x14ac:dyDescent="0.2">
      <c r="B59" s="129"/>
      <c r="C59" s="1203" t="s">
        <v>558</v>
      </c>
      <c r="D59" s="1204"/>
      <c r="E59" s="1205"/>
      <c r="F59" s="130">
        <v>451</v>
      </c>
      <c r="G59" s="130">
        <v>651</v>
      </c>
      <c r="H59" s="131">
        <v>1001</v>
      </c>
    </row>
    <row r="60" spans="2:8" ht="45.75" customHeight="1" x14ac:dyDescent="0.2">
      <c r="B60" s="129"/>
      <c r="C60" s="1203" t="s">
        <v>560</v>
      </c>
      <c r="D60" s="1204"/>
      <c r="E60" s="1205"/>
      <c r="F60" s="130">
        <v>711</v>
      </c>
      <c r="G60" s="130">
        <v>711</v>
      </c>
      <c r="H60" s="131">
        <v>711</v>
      </c>
    </row>
    <row r="61" spans="2:8" ht="45.75" customHeight="1" x14ac:dyDescent="0.2">
      <c r="B61" s="129"/>
      <c r="C61" s="1203" t="s">
        <v>561</v>
      </c>
      <c r="D61" s="1204"/>
      <c r="E61" s="1205"/>
      <c r="F61" s="130">
        <v>375</v>
      </c>
      <c r="G61" s="130">
        <v>425</v>
      </c>
      <c r="H61" s="131">
        <v>425</v>
      </c>
    </row>
    <row r="62" spans="2:8" ht="45.75" customHeight="1" thickBot="1" x14ac:dyDescent="0.25">
      <c r="B62" s="132"/>
      <c r="C62" s="1206" t="s">
        <v>559</v>
      </c>
      <c r="D62" s="1207"/>
      <c r="E62" s="1208"/>
      <c r="F62" s="133">
        <v>299</v>
      </c>
      <c r="G62" s="133">
        <v>300</v>
      </c>
      <c r="H62" s="134">
        <v>300</v>
      </c>
    </row>
    <row r="63" spans="2:8" ht="52.5" customHeight="1" thickBot="1" x14ac:dyDescent="0.25">
      <c r="B63" s="135"/>
      <c r="C63" s="1209" t="s">
        <v>49</v>
      </c>
      <c r="D63" s="1209"/>
      <c r="E63" s="1210"/>
      <c r="F63" s="136">
        <v>8574</v>
      </c>
      <c r="G63" s="136">
        <v>9203</v>
      </c>
      <c r="H63" s="137">
        <v>9741</v>
      </c>
    </row>
    <row r="64" spans="2:8" ht="13.2" x14ac:dyDescent="0.2"/>
  </sheetData>
  <sheetProtection algorithmName="SHA-512" hashValue="z8he2uQbw3GqI7EKlJlE+Ds0trbfHrsDaQ2sW/fDWm9th6KPShBAP1tKxnh9Md6h5DsXE/vJicNQWeN8v2jhKQ==" saltValue="H1FwmZMbhJePjkCgEcsh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36983</v>
      </c>
      <c r="E3" s="156"/>
      <c r="F3" s="157">
        <v>45588</v>
      </c>
      <c r="G3" s="158"/>
      <c r="H3" s="159"/>
    </row>
    <row r="4" spans="1:8" x14ac:dyDescent="0.2">
      <c r="A4" s="160"/>
      <c r="B4" s="161"/>
      <c r="C4" s="162"/>
      <c r="D4" s="163">
        <v>18569</v>
      </c>
      <c r="E4" s="164"/>
      <c r="F4" s="165">
        <v>24150</v>
      </c>
      <c r="G4" s="166"/>
      <c r="H4" s="167"/>
    </row>
    <row r="5" spans="1:8" x14ac:dyDescent="0.2">
      <c r="A5" s="148" t="s">
        <v>519</v>
      </c>
      <c r="B5" s="153"/>
      <c r="C5" s="154"/>
      <c r="D5" s="155">
        <v>38564</v>
      </c>
      <c r="E5" s="156"/>
      <c r="F5" s="157">
        <v>45483</v>
      </c>
      <c r="G5" s="158"/>
      <c r="H5" s="159"/>
    </row>
    <row r="6" spans="1:8" x14ac:dyDescent="0.2">
      <c r="A6" s="160"/>
      <c r="B6" s="161"/>
      <c r="C6" s="162"/>
      <c r="D6" s="163">
        <v>28314</v>
      </c>
      <c r="E6" s="164"/>
      <c r="F6" s="165">
        <v>24241</v>
      </c>
      <c r="G6" s="166"/>
      <c r="H6" s="167"/>
    </row>
    <row r="7" spans="1:8" x14ac:dyDescent="0.2">
      <c r="A7" s="148" t="s">
        <v>520</v>
      </c>
      <c r="B7" s="153"/>
      <c r="C7" s="154"/>
      <c r="D7" s="155">
        <v>25660</v>
      </c>
      <c r="E7" s="156"/>
      <c r="F7" s="157">
        <v>45945</v>
      </c>
      <c r="G7" s="158"/>
      <c r="H7" s="159"/>
    </row>
    <row r="8" spans="1:8" x14ac:dyDescent="0.2">
      <c r="A8" s="160"/>
      <c r="B8" s="161"/>
      <c r="C8" s="162"/>
      <c r="D8" s="163">
        <v>11250</v>
      </c>
      <c r="E8" s="164"/>
      <c r="F8" s="165">
        <v>25180</v>
      </c>
      <c r="G8" s="166"/>
      <c r="H8" s="167"/>
    </row>
    <row r="9" spans="1:8" x14ac:dyDescent="0.2">
      <c r="A9" s="148" t="s">
        <v>521</v>
      </c>
      <c r="B9" s="153"/>
      <c r="C9" s="154"/>
      <c r="D9" s="155">
        <v>30357</v>
      </c>
      <c r="E9" s="156"/>
      <c r="F9" s="157">
        <v>44475</v>
      </c>
      <c r="G9" s="158"/>
      <c r="H9" s="159"/>
    </row>
    <row r="10" spans="1:8" x14ac:dyDescent="0.2">
      <c r="A10" s="160"/>
      <c r="B10" s="161"/>
      <c r="C10" s="162"/>
      <c r="D10" s="163">
        <v>13500</v>
      </c>
      <c r="E10" s="164"/>
      <c r="F10" s="165">
        <v>24780</v>
      </c>
      <c r="G10" s="166"/>
      <c r="H10" s="167"/>
    </row>
    <row r="11" spans="1:8" x14ac:dyDescent="0.2">
      <c r="A11" s="148" t="s">
        <v>522</v>
      </c>
      <c r="B11" s="153"/>
      <c r="C11" s="154"/>
      <c r="D11" s="155">
        <v>26450</v>
      </c>
      <c r="E11" s="156"/>
      <c r="F11" s="157">
        <v>45982</v>
      </c>
      <c r="G11" s="158"/>
      <c r="H11" s="159"/>
    </row>
    <row r="12" spans="1:8" x14ac:dyDescent="0.2">
      <c r="A12" s="160"/>
      <c r="B12" s="161"/>
      <c r="C12" s="168"/>
      <c r="D12" s="163">
        <v>17536</v>
      </c>
      <c r="E12" s="164"/>
      <c r="F12" s="165">
        <v>25583</v>
      </c>
      <c r="G12" s="166"/>
      <c r="H12" s="167"/>
    </row>
    <row r="13" spans="1:8" x14ac:dyDescent="0.2">
      <c r="A13" s="148"/>
      <c r="B13" s="153"/>
      <c r="C13" s="169"/>
      <c r="D13" s="170">
        <v>31603</v>
      </c>
      <c r="E13" s="171"/>
      <c r="F13" s="172">
        <v>45495</v>
      </c>
      <c r="G13" s="173"/>
      <c r="H13" s="159"/>
    </row>
    <row r="14" spans="1:8" x14ac:dyDescent="0.2">
      <c r="A14" s="160"/>
      <c r="B14" s="161"/>
      <c r="C14" s="162"/>
      <c r="D14" s="163">
        <v>17834</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4.72</v>
      </c>
      <c r="C19" s="174">
        <f>ROUND(VALUE(SUBSTITUTE(実質収支比率等に係る経年分析!G$48,"▲","-")),2)</f>
        <v>4.7</v>
      </c>
      <c r="D19" s="174">
        <f>ROUND(VALUE(SUBSTITUTE(実質収支比率等に係る経年分析!H$48,"▲","-")),2)</f>
        <v>4.4000000000000004</v>
      </c>
      <c r="E19" s="174">
        <f>ROUND(VALUE(SUBSTITUTE(実質収支比率等に係る経年分析!I$48,"▲","-")),2)</f>
        <v>4.47</v>
      </c>
      <c r="F19" s="174">
        <f>ROUND(VALUE(SUBSTITUTE(実質収支比率等に係る経年分析!J$48,"▲","-")),2)</f>
        <v>4.4000000000000004</v>
      </c>
    </row>
    <row r="20" spans="1:11" x14ac:dyDescent="0.2">
      <c r="A20" s="174" t="s">
        <v>53</v>
      </c>
      <c r="B20" s="174">
        <f>ROUND(VALUE(SUBSTITUTE(実質収支比率等に係る経年分析!F$47,"▲","-")),2)</f>
        <v>15.53</v>
      </c>
      <c r="C20" s="174">
        <f>ROUND(VALUE(SUBSTITUTE(実質収支比率等に係る経年分析!G$47,"▲","-")),2)</f>
        <v>15.68</v>
      </c>
      <c r="D20" s="174">
        <f>ROUND(VALUE(SUBSTITUTE(実質収支比率等に係る経年分析!H$47,"▲","-")),2)</f>
        <v>18.75</v>
      </c>
      <c r="E20" s="174">
        <f>ROUND(VALUE(SUBSTITUTE(実質収支比率等に係る経年分析!I$47,"▲","-")),2)</f>
        <v>19.850000000000001</v>
      </c>
      <c r="F20" s="174">
        <f>ROUND(VALUE(SUBSTITUTE(実質収支比率等に係る経年分析!J$47,"▲","-")),2)</f>
        <v>20.96</v>
      </c>
    </row>
    <row r="21" spans="1:11" x14ac:dyDescent="0.2">
      <c r="A21" s="174" t="s">
        <v>54</v>
      </c>
      <c r="B21" s="174">
        <f>IF(ISNUMBER(VALUE(SUBSTITUTE(実質収支比率等に係る経年分析!F$49,"▲","-"))),ROUND(VALUE(SUBSTITUTE(実質収支比率等に係る経年分析!F$49,"▲","-")),2),NA())</f>
        <v>3.14</v>
      </c>
      <c r="C21" s="174">
        <f>IF(ISNUMBER(VALUE(SUBSTITUTE(実質収支比率等に係る経年分析!G$49,"▲","-"))),ROUND(VALUE(SUBSTITUTE(実質収支比率等に係る経年分析!G$49,"▲","-")),2),NA())</f>
        <v>1.43</v>
      </c>
      <c r="D21" s="174">
        <f>IF(ISNUMBER(VALUE(SUBSTITUTE(実質収支比率等に係る経年分析!H$49,"▲","-"))),ROUND(VALUE(SUBSTITUTE(実質収支比率等に係る経年分析!H$49,"▲","-")),2),NA())</f>
        <v>5.07</v>
      </c>
      <c r="E21" s="174">
        <f>IF(ISNUMBER(VALUE(SUBSTITUTE(実質収支比率等に係る経年分析!I$49,"▲","-"))),ROUND(VALUE(SUBSTITUTE(実質収支比率等に係る経年分析!I$49,"▲","-")),2),NA())</f>
        <v>2.2599999999999998</v>
      </c>
      <c r="F21" s="174">
        <f>IF(ISNUMBER(VALUE(SUBSTITUTE(実質収支比率等に係る経年分析!J$49,"▲","-"))),ROUND(VALUE(SUBSTITUTE(実質収支比率等に係る経年分析!J$49,"▲","-")),2),NA())</f>
        <v>1.42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墓園事業特別会計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0.16</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4.3899999999999997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4.4000000000000004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20.010000000000002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1528</v>
      </c>
      <c r="E42" s="176"/>
      <c r="F42" s="176"/>
      <c r="G42" s="176">
        <f>'実質公債費比率（分子）の構造'!L$52</f>
        <v>1404</v>
      </c>
      <c r="H42" s="176"/>
      <c r="I42" s="176"/>
      <c r="J42" s="176">
        <f>'実質公債費比率（分子）の構造'!M$52</f>
        <v>1419</v>
      </c>
      <c r="K42" s="176"/>
      <c r="L42" s="176"/>
      <c r="M42" s="176">
        <f>'実質公債費比率（分子）の構造'!N$52</f>
        <v>1429</v>
      </c>
      <c r="N42" s="176"/>
      <c r="O42" s="176"/>
      <c r="P42" s="176">
        <f>'実質公債費比率（分子）の構造'!O$52</f>
        <v>1409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246</v>
      </c>
      <c r="C45" s="176"/>
      <c r="D45" s="176"/>
      <c r="E45" s="176">
        <f>'実質公債費比率（分子）の構造'!L$49</f>
        <v>267</v>
      </c>
      <c r="F45" s="176"/>
      <c r="G45" s="176"/>
      <c r="H45" s="176">
        <f>'実質公債費比率（分子）の構造'!M$49</f>
        <v>272</v>
      </c>
      <c r="I45" s="176"/>
      <c r="J45" s="176"/>
      <c r="K45" s="176">
        <f>'実質公債費比率（分子）の構造'!N$49</f>
        <v>259</v>
      </c>
      <c r="L45" s="176"/>
      <c r="M45" s="176"/>
      <c r="N45" s="176">
        <f>'実質公債費比率（分子）の構造'!O$49</f>
        <v>258</v>
      </c>
      <c r="O45" s="176"/>
      <c r="P45" s="176"/>
    </row>
    <row r="46" spans="1:16" x14ac:dyDescent="0.2">
      <c r="A46" s="176" t="s">
        <v>64</v>
      </c>
      <c r="B46" s="176">
        <f>'実質公債費比率（分子）の構造'!K$48</f>
        <v>548</v>
      </c>
      <c r="C46" s="176"/>
      <c r="D46" s="176"/>
      <c r="E46" s="176">
        <f>'実質公債費比率（分子）の構造'!L$48</f>
        <v>318</v>
      </c>
      <c r="F46" s="176"/>
      <c r="G46" s="176"/>
      <c r="H46" s="176">
        <f>'実質公債費比率（分子）の構造'!M$48</f>
        <v>343</v>
      </c>
      <c r="I46" s="176"/>
      <c r="J46" s="176"/>
      <c r="K46" s="176">
        <f>'実質公債費比率（分子）の構造'!N$48</f>
        <v>356</v>
      </c>
      <c r="L46" s="176"/>
      <c r="M46" s="176"/>
      <c r="N46" s="176">
        <f>'実質公債費比率（分子）の構造'!O$48</f>
        <v>368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1138</v>
      </c>
      <c r="C49" s="176"/>
      <c r="D49" s="176"/>
      <c r="E49" s="176">
        <f>'実質公債費比率（分子）の構造'!L$45</f>
        <v>1167</v>
      </c>
      <c r="F49" s="176"/>
      <c r="G49" s="176"/>
      <c r="H49" s="176">
        <f>'実質公債費比率（分子）の構造'!M$45</f>
        <v>1216</v>
      </c>
      <c r="I49" s="176"/>
      <c r="J49" s="176"/>
      <c r="K49" s="176">
        <f>'実質公債費比率（分子）の構造'!N$45</f>
        <v>1163</v>
      </c>
      <c r="L49" s="176"/>
      <c r="M49" s="176"/>
      <c r="N49" s="176">
        <f>'実質公債費比率（分子）の構造'!O$45</f>
        <v>1045</v>
      </c>
      <c r="O49" s="176"/>
      <c r="P49" s="176"/>
    </row>
    <row r="50" spans="1:16" x14ac:dyDescent="0.2">
      <c r="A50" s="176" t="s">
        <v>67</v>
      </c>
      <c r="B50" s="176" t="e">
        <f>NA()</f>
        <v>#N/A</v>
      </c>
      <c r="C50" s="176">
        <f>IF(ISNUMBER('実質公債費比率（分子）の構造'!K$53),'実質公債費比率（分子）の構造'!K$53,NA())</f>
        <v>404</v>
      </c>
      <c r="D50" s="176" t="e">
        <f>NA()</f>
        <v>#N/A</v>
      </c>
      <c r="E50" s="176" t="e">
        <f>NA()</f>
        <v>#N/A</v>
      </c>
      <c r="F50" s="176">
        <f>IF(ISNUMBER('実質公債費比率（分子）の構造'!L$53),'実質公債費比率（分子）の構造'!L$53,NA())</f>
        <v>348</v>
      </c>
      <c r="G50" s="176" t="e">
        <f>NA()</f>
        <v>#N/A</v>
      </c>
      <c r="H50" s="176" t="e">
        <f>NA()</f>
        <v>#N/A</v>
      </c>
      <c r="I50" s="176">
        <f>IF(ISNUMBER('実質公債費比率（分子）の構造'!M$53),'実質公債費比率（分子）の構造'!M$53,NA())</f>
        <v>412</v>
      </c>
      <c r="J50" s="176" t="e">
        <f>NA()</f>
        <v>#N/A</v>
      </c>
      <c r="K50" s="176" t="e">
        <f>NA()</f>
        <v>#N/A</v>
      </c>
      <c r="L50" s="176">
        <f>IF(ISNUMBER('実質公債費比率（分子）の構造'!N$53),'実質公債費比率（分子）の構造'!N$53,NA())</f>
        <v>349</v>
      </c>
      <c r="M50" s="176" t="e">
        <f>NA()</f>
        <v>#N/A</v>
      </c>
      <c r="N50" s="176" t="e">
        <f>NA()</f>
        <v>#N/A</v>
      </c>
      <c r="O50" s="176">
        <f>IF(ISNUMBER('実質公債費比率（分子）の構造'!O$53),'実質公債費比率（分子）の構造'!O$53,NA())</f>
        <v>262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15966</v>
      </c>
      <c r="E56" s="175"/>
      <c r="F56" s="175"/>
      <c r="G56" s="175">
        <f>'将来負担比率（分子）の構造'!J$52</f>
        <v>16053</v>
      </c>
      <c r="H56" s="175"/>
      <c r="I56" s="175"/>
      <c r="J56" s="175">
        <f>'将来負担比率（分子）の構造'!K$52</f>
        <v>15878</v>
      </c>
      <c r="K56" s="175"/>
      <c r="L56" s="175"/>
      <c r="M56" s="175">
        <f>'将来負担比率（分子）の構造'!L$52</f>
        <v>15258</v>
      </c>
      <c r="N56" s="175"/>
      <c r="O56" s="175"/>
      <c r="P56" s="175">
        <f>'将来負担比率（分子）の構造'!M$52</f>
        <v>14694</v>
      </c>
    </row>
    <row r="57" spans="1:16" x14ac:dyDescent="0.2">
      <c r="A57" s="175" t="s">
        <v>42</v>
      </c>
      <c r="B57" s="175"/>
      <c r="C57" s="175"/>
      <c r="D57" s="175">
        <f>'将来負担比率（分子）の構造'!I$51</f>
        <v>52</v>
      </c>
      <c r="E57" s="175"/>
      <c r="F57" s="175"/>
      <c r="G57" s="175">
        <f>'将来負担比率（分子）の構造'!J$51</f>
        <v>40</v>
      </c>
      <c r="H57" s="175"/>
      <c r="I57" s="175"/>
      <c r="J57" s="175">
        <f>'将来負担比率（分子）の構造'!K$51</f>
        <v>31</v>
      </c>
      <c r="K57" s="175"/>
      <c r="L57" s="175"/>
      <c r="M57" s="175">
        <f>'将来負担比率（分子）の構造'!L$51</f>
        <v>21</v>
      </c>
      <c r="N57" s="175"/>
      <c r="O57" s="175"/>
      <c r="P57" s="175">
        <f>'将来負担比率（分子）の構造'!M$51</f>
        <v>12</v>
      </c>
    </row>
    <row r="58" spans="1:16" x14ac:dyDescent="0.2">
      <c r="A58" s="175" t="s">
        <v>41</v>
      </c>
      <c r="B58" s="175"/>
      <c r="C58" s="175"/>
      <c r="D58" s="175">
        <f>'将来負担比率（分子）の構造'!I$50</f>
        <v>7058</v>
      </c>
      <c r="E58" s="175"/>
      <c r="F58" s="175"/>
      <c r="G58" s="175">
        <f>'将来負担比率（分子）の構造'!J$50</f>
        <v>7337</v>
      </c>
      <c r="H58" s="175"/>
      <c r="I58" s="175"/>
      <c r="J58" s="175">
        <f>'将来負担比率（分子）の構造'!K$50</f>
        <v>8883</v>
      </c>
      <c r="K58" s="175"/>
      <c r="L58" s="175"/>
      <c r="M58" s="175">
        <f>'将来負担比率（分子）の構造'!L$50</f>
        <v>9511</v>
      </c>
      <c r="N58" s="175"/>
      <c r="O58" s="175"/>
      <c r="P58" s="175">
        <f>'将来負担比率（分子）の構造'!M$50</f>
        <v>10050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228</v>
      </c>
      <c r="C62" s="175"/>
      <c r="D62" s="175"/>
      <c r="E62" s="175">
        <f>'将来負担比率（分子）の構造'!J$45</f>
        <v>192</v>
      </c>
      <c r="F62" s="175"/>
      <c r="G62" s="175"/>
      <c r="H62" s="175">
        <f>'将来負担比率（分子）の構造'!K$45</f>
        <v>125</v>
      </c>
      <c r="I62" s="175"/>
      <c r="J62" s="175"/>
      <c r="K62" s="175">
        <f>'将来負担比率（分子）の構造'!L$45</f>
        <v>129</v>
      </c>
      <c r="L62" s="175"/>
      <c r="M62" s="175"/>
      <c r="N62" s="175">
        <f>'将来負担比率（分子）の構造'!M$45</f>
        <v>248</v>
      </c>
      <c r="O62" s="175"/>
      <c r="P62" s="175"/>
    </row>
    <row r="63" spans="1:16" x14ac:dyDescent="0.2">
      <c r="A63" s="175" t="s">
        <v>34</v>
      </c>
      <c r="B63" s="175">
        <f>'将来負担比率（分子）の構造'!I$44</f>
        <v>1507</v>
      </c>
      <c r="C63" s="175"/>
      <c r="D63" s="175"/>
      <c r="E63" s="175">
        <f>'将来負担比率（分子）の構造'!J$44</f>
        <v>1386</v>
      </c>
      <c r="F63" s="175"/>
      <c r="G63" s="175"/>
      <c r="H63" s="175">
        <f>'将来負担比率（分子）の構造'!K$44</f>
        <v>1214</v>
      </c>
      <c r="I63" s="175"/>
      <c r="J63" s="175"/>
      <c r="K63" s="175">
        <f>'将来負担比率（分子）の構造'!L$44</f>
        <v>1043</v>
      </c>
      <c r="L63" s="175"/>
      <c r="M63" s="175"/>
      <c r="N63" s="175">
        <f>'将来負担比率（分子）の構造'!M$44</f>
        <v>996</v>
      </c>
      <c r="O63" s="175"/>
      <c r="P63" s="175"/>
    </row>
    <row r="64" spans="1:16" x14ac:dyDescent="0.2">
      <c r="A64" s="175" t="s">
        <v>33</v>
      </c>
      <c r="B64" s="175">
        <f>'将来負担比率（分子）の構造'!I$43</f>
        <v>12050</v>
      </c>
      <c r="C64" s="175"/>
      <c r="D64" s="175"/>
      <c r="E64" s="175">
        <f>'将来負担比率（分子）の構造'!J$43</f>
        <v>10453</v>
      </c>
      <c r="F64" s="175"/>
      <c r="G64" s="175"/>
      <c r="H64" s="175">
        <f>'将来負担比率（分子）の構造'!K$43</f>
        <v>8479</v>
      </c>
      <c r="I64" s="175"/>
      <c r="J64" s="175"/>
      <c r="K64" s="175">
        <f>'将来負担比率（分子）の構造'!L$43</f>
        <v>6218</v>
      </c>
      <c r="L64" s="175"/>
      <c r="M64" s="175"/>
      <c r="N64" s="175">
        <f>'将来負担比率（分子）の構造'!M$43</f>
        <v>6200</v>
      </c>
      <c r="O64" s="175"/>
      <c r="P64" s="175"/>
    </row>
    <row r="65" spans="1:16" x14ac:dyDescent="0.2">
      <c r="A65" s="175" t="s">
        <v>32</v>
      </c>
      <c r="B65" s="175">
        <f>'将来負担比率（分子）の構造'!I$42</f>
        <v>0</v>
      </c>
      <c r="C65" s="175"/>
      <c r="D65" s="175"/>
      <c r="E65" s="175">
        <f>'将来負担比率（分子）の構造'!J$42</f>
        <v>0</v>
      </c>
      <c r="F65" s="175"/>
      <c r="G65" s="175"/>
      <c r="H65" s="175">
        <f>'将来負担比率（分子）の構造'!K$42</f>
        <v>0</v>
      </c>
      <c r="I65" s="175"/>
      <c r="J65" s="175"/>
      <c r="K65" s="175">
        <f>'将来負担比率（分子）の構造'!L$42</f>
        <v>0</v>
      </c>
      <c r="L65" s="175"/>
      <c r="M65" s="175"/>
      <c r="N65" s="175">
        <f>'将来負担比率（分子）の構造'!M$42</f>
        <v>0</v>
      </c>
      <c r="O65" s="175"/>
      <c r="P65" s="175"/>
    </row>
    <row r="66" spans="1:16" x14ac:dyDescent="0.2">
      <c r="A66" s="175" t="s">
        <v>31</v>
      </c>
      <c r="B66" s="175">
        <f>'将来負担比率（分子）の構造'!I$41</f>
        <v>6294</v>
      </c>
      <c r="C66" s="175"/>
      <c r="D66" s="175"/>
      <c r="E66" s="175">
        <f>'将来負担比率（分子）の構造'!J$41</f>
        <v>6305</v>
      </c>
      <c r="F66" s="175"/>
      <c r="G66" s="175"/>
      <c r="H66" s="175">
        <f>'将来負担比率（分子）の構造'!K$41</f>
        <v>5560</v>
      </c>
      <c r="I66" s="175"/>
      <c r="J66" s="175"/>
      <c r="K66" s="175">
        <f>'将来負担比率（分子）の構造'!L$41</f>
        <v>4515</v>
      </c>
      <c r="L66" s="175"/>
      <c r="M66" s="175"/>
      <c r="N66" s="175">
        <f>'将来負担比率（分子）の構造'!M$41</f>
        <v>3536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2141</v>
      </c>
      <c r="C72" s="179">
        <f>基金残高に係る経年分析!G55</f>
        <v>2235</v>
      </c>
      <c r="D72" s="179">
        <f>基金残高に係る経年分析!H55</f>
        <v>2397</v>
      </c>
    </row>
    <row r="73" spans="1:16" x14ac:dyDescent="0.2">
      <c r="A73" s="178" t="s">
        <v>74</v>
      </c>
      <c r="B73" s="179">
        <f>基金残高に係る経年分析!F56</f>
        <v>2491</v>
      </c>
      <c r="C73" s="179">
        <f>基金残高に係る経年分析!G56</f>
        <v>2491</v>
      </c>
      <c r="D73" s="179">
        <f>基金残高に係る経年分析!H56</f>
        <v>2491</v>
      </c>
    </row>
    <row r="74" spans="1:16" x14ac:dyDescent="0.2">
      <c r="A74" s="178" t="s">
        <v>75</v>
      </c>
      <c r="B74" s="179">
        <f>基金残高に係る経年分析!F57</f>
        <v>3943</v>
      </c>
      <c r="C74" s="179">
        <f>基金残高に係る経年分析!G57</f>
        <v>4477</v>
      </c>
      <c r="D74" s="179">
        <f>基金残高に係る経年分析!H57</f>
        <v>4853</v>
      </c>
    </row>
  </sheetData>
  <sheetProtection algorithmName="SHA-512" hashValue="bJppPgsLGTM9uMMqbkjMssWMEk0sPPOvHoYVDqFKqq8Kjd494yuPN+yIScQ9VlDubBV27bY24jK6SylM1Xew4Q==" saltValue="62x6JbRisTIAjVirJFVN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S4"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6372854</v>
      </c>
      <c r="S5" s="677"/>
      <c r="T5" s="677"/>
      <c r="U5" s="677"/>
      <c r="V5" s="677"/>
      <c r="W5" s="677"/>
      <c r="X5" s="677"/>
      <c r="Y5" s="702"/>
      <c r="Z5" s="715">
        <v>31.5</v>
      </c>
      <c r="AA5" s="715"/>
      <c r="AB5" s="715"/>
      <c r="AC5" s="715"/>
      <c r="AD5" s="716">
        <v>6027902</v>
      </c>
      <c r="AE5" s="716"/>
      <c r="AF5" s="716"/>
      <c r="AG5" s="716"/>
      <c r="AH5" s="716"/>
      <c r="AI5" s="716"/>
      <c r="AJ5" s="716"/>
      <c r="AK5" s="716"/>
      <c r="AL5" s="703">
        <v>52.5</v>
      </c>
      <c r="AM5" s="685"/>
      <c r="AN5" s="685"/>
      <c r="AO5" s="704"/>
      <c r="AP5" s="679" t="s">
        <v>216</v>
      </c>
      <c r="AQ5" s="680"/>
      <c r="AR5" s="680"/>
      <c r="AS5" s="680"/>
      <c r="AT5" s="680"/>
      <c r="AU5" s="680"/>
      <c r="AV5" s="680"/>
      <c r="AW5" s="680"/>
      <c r="AX5" s="680"/>
      <c r="AY5" s="680"/>
      <c r="AZ5" s="680"/>
      <c r="BA5" s="680"/>
      <c r="BB5" s="680"/>
      <c r="BC5" s="680"/>
      <c r="BD5" s="680"/>
      <c r="BE5" s="680"/>
      <c r="BF5" s="681"/>
      <c r="BG5" s="621">
        <v>6027902</v>
      </c>
      <c r="BH5" s="622"/>
      <c r="BI5" s="622"/>
      <c r="BJ5" s="622"/>
      <c r="BK5" s="622"/>
      <c r="BL5" s="622"/>
      <c r="BM5" s="622"/>
      <c r="BN5" s="623"/>
      <c r="BO5" s="659">
        <v>94.6</v>
      </c>
      <c r="BP5" s="659"/>
      <c r="BQ5" s="659"/>
      <c r="BR5" s="659"/>
      <c r="BS5" s="660">
        <v>30448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129852</v>
      </c>
      <c r="S6" s="622"/>
      <c r="T6" s="622"/>
      <c r="U6" s="622"/>
      <c r="V6" s="622"/>
      <c r="W6" s="622"/>
      <c r="X6" s="622"/>
      <c r="Y6" s="623"/>
      <c r="Z6" s="659">
        <v>0.6</v>
      </c>
      <c r="AA6" s="659"/>
      <c r="AB6" s="659"/>
      <c r="AC6" s="659"/>
      <c r="AD6" s="660">
        <v>129852</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6027902</v>
      </c>
      <c r="BH6" s="622"/>
      <c r="BI6" s="622"/>
      <c r="BJ6" s="622"/>
      <c r="BK6" s="622"/>
      <c r="BL6" s="622"/>
      <c r="BM6" s="622"/>
      <c r="BN6" s="623"/>
      <c r="BO6" s="659">
        <v>94.6</v>
      </c>
      <c r="BP6" s="659"/>
      <c r="BQ6" s="659"/>
      <c r="BR6" s="659"/>
      <c r="BS6" s="660">
        <v>30448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176746</v>
      </c>
      <c r="CS6" s="622"/>
      <c r="CT6" s="622"/>
      <c r="CU6" s="622"/>
      <c r="CV6" s="622"/>
      <c r="CW6" s="622"/>
      <c r="CX6" s="622"/>
      <c r="CY6" s="623"/>
      <c r="CZ6" s="703">
        <v>0.9</v>
      </c>
      <c r="DA6" s="685"/>
      <c r="DB6" s="685"/>
      <c r="DC6" s="705"/>
      <c r="DD6" s="627">
        <v>27259</v>
      </c>
      <c r="DE6" s="622"/>
      <c r="DF6" s="622"/>
      <c r="DG6" s="622"/>
      <c r="DH6" s="622"/>
      <c r="DI6" s="622"/>
      <c r="DJ6" s="622"/>
      <c r="DK6" s="622"/>
      <c r="DL6" s="622"/>
      <c r="DM6" s="622"/>
      <c r="DN6" s="622"/>
      <c r="DO6" s="622"/>
      <c r="DP6" s="623"/>
      <c r="DQ6" s="627">
        <v>176746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3084</v>
      </c>
      <c r="S7" s="622"/>
      <c r="T7" s="622"/>
      <c r="U7" s="622"/>
      <c r="V7" s="622"/>
      <c r="W7" s="622"/>
      <c r="X7" s="622"/>
      <c r="Y7" s="623"/>
      <c r="Z7" s="659">
        <v>0</v>
      </c>
      <c r="AA7" s="659"/>
      <c r="AB7" s="659"/>
      <c r="AC7" s="659"/>
      <c r="AD7" s="660">
        <v>3084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2894691</v>
      </c>
      <c r="BH7" s="622"/>
      <c r="BI7" s="622"/>
      <c r="BJ7" s="622"/>
      <c r="BK7" s="622"/>
      <c r="BL7" s="622"/>
      <c r="BM7" s="622"/>
      <c r="BN7" s="623"/>
      <c r="BO7" s="659">
        <v>45.4</v>
      </c>
      <c r="BP7" s="659"/>
      <c r="BQ7" s="659"/>
      <c r="BR7" s="659"/>
      <c r="BS7" s="660">
        <v>30448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1839550</v>
      </c>
      <c r="CS7" s="622"/>
      <c r="CT7" s="622"/>
      <c r="CU7" s="622"/>
      <c r="CV7" s="622"/>
      <c r="CW7" s="622"/>
      <c r="CX7" s="622"/>
      <c r="CY7" s="623"/>
      <c r="CZ7" s="659">
        <v>9.5</v>
      </c>
      <c r="DA7" s="659"/>
      <c r="DB7" s="659"/>
      <c r="DC7" s="659"/>
      <c r="DD7" s="627">
        <v>175129</v>
      </c>
      <c r="DE7" s="622"/>
      <c r="DF7" s="622"/>
      <c r="DG7" s="622"/>
      <c r="DH7" s="622"/>
      <c r="DI7" s="622"/>
      <c r="DJ7" s="622"/>
      <c r="DK7" s="622"/>
      <c r="DL7" s="622"/>
      <c r="DM7" s="622"/>
      <c r="DN7" s="622"/>
      <c r="DO7" s="622"/>
      <c r="DP7" s="623"/>
      <c r="DQ7" s="627">
        <v>1631378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61489</v>
      </c>
      <c r="S8" s="622"/>
      <c r="T8" s="622"/>
      <c r="U8" s="622"/>
      <c r="V8" s="622"/>
      <c r="W8" s="622"/>
      <c r="X8" s="622"/>
      <c r="Y8" s="623"/>
      <c r="Z8" s="659">
        <v>0.3</v>
      </c>
      <c r="AA8" s="659"/>
      <c r="AB8" s="659"/>
      <c r="AC8" s="659"/>
      <c r="AD8" s="660">
        <v>61489</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95319</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9170895</v>
      </c>
      <c r="CS8" s="622"/>
      <c r="CT8" s="622"/>
      <c r="CU8" s="622"/>
      <c r="CV8" s="622"/>
      <c r="CW8" s="622"/>
      <c r="CX8" s="622"/>
      <c r="CY8" s="623"/>
      <c r="CZ8" s="659">
        <v>47.3</v>
      </c>
      <c r="DA8" s="659"/>
      <c r="DB8" s="659"/>
      <c r="DC8" s="659"/>
      <c r="DD8" s="627">
        <v>48756</v>
      </c>
      <c r="DE8" s="622"/>
      <c r="DF8" s="622"/>
      <c r="DG8" s="622"/>
      <c r="DH8" s="622"/>
      <c r="DI8" s="622"/>
      <c r="DJ8" s="622"/>
      <c r="DK8" s="622"/>
      <c r="DL8" s="622"/>
      <c r="DM8" s="622"/>
      <c r="DN8" s="622"/>
      <c r="DO8" s="622"/>
      <c r="DP8" s="623"/>
      <c r="DQ8" s="627">
        <v>4700854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61541</v>
      </c>
      <c r="S9" s="622"/>
      <c r="T9" s="622"/>
      <c r="U9" s="622"/>
      <c r="V9" s="622"/>
      <c r="W9" s="622"/>
      <c r="X9" s="622"/>
      <c r="Y9" s="623"/>
      <c r="Z9" s="659">
        <v>0.3</v>
      </c>
      <c r="AA9" s="659"/>
      <c r="AB9" s="659"/>
      <c r="AC9" s="659"/>
      <c r="AD9" s="660">
        <v>61541</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2567244</v>
      </c>
      <c r="BH9" s="622"/>
      <c r="BI9" s="622"/>
      <c r="BJ9" s="622"/>
      <c r="BK9" s="622"/>
      <c r="BL9" s="622"/>
      <c r="BM9" s="622"/>
      <c r="BN9" s="623"/>
      <c r="BO9" s="659">
        <v>40.299999999999997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2994082</v>
      </c>
      <c r="CS9" s="622"/>
      <c r="CT9" s="622"/>
      <c r="CU9" s="622"/>
      <c r="CV9" s="622"/>
      <c r="CW9" s="622"/>
      <c r="CX9" s="622"/>
      <c r="CY9" s="623"/>
      <c r="CZ9" s="659">
        <v>15.5</v>
      </c>
      <c r="DA9" s="659"/>
      <c r="DB9" s="659"/>
      <c r="DC9" s="659"/>
      <c r="DD9" s="627">
        <v>123632</v>
      </c>
      <c r="DE9" s="622"/>
      <c r="DF9" s="622"/>
      <c r="DG9" s="622"/>
      <c r="DH9" s="622"/>
      <c r="DI9" s="622"/>
      <c r="DJ9" s="622"/>
      <c r="DK9" s="622"/>
      <c r="DL9" s="622"/>
      <c r="DM9" s="622"/>
      <c r="DN9" s="622"/>
      <c r="DO9" s="622"/>
      <c r="DP9" s="623"/>
      <c r="DQ9" s="627">
        <v>2688934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108041</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1202319</v>
      </c>
      <c r="S11" s="622"/>
      <c r="T11" s="622"/>
      <c r="U11" s="622"/>
      <c r="V11" s="622"/>
      <c r="W11" s="622"/>
      <c r="X11" s="622"/>
      <c r="Y11" s="623"/>
      <c r="Z11" s="624">
        <v>5.9</v>
      </c>
      <c r="AA11" s="625"/>
      <c r="AB11" s="625"/>
      <c r="AC11" s="626"/>
      <c r="AD11" s="627">
        <v>1202319</v>
      </c>
      <c r="AE11" s="622"/>
      <c r="AF11" s="622"/>
      <c r="AG11" s="622"/>
      <c r="AH11" s="622"/>
      <c r="AI11" s="622"/>
      <c r="AJ11" s="622"/>
      <c r="AK11" s="623"/>
      <c r="AL11" s="624">
        <v>10.5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124087</v>
      </c>
      <c r="BH11" s="622"/>
      <c r="BI11" s="622"/>
      <c r="BJ11" s="622"/>
      <c r="BK11" s="622"/>
      <c r="BL11" s="622"/>
      <c r="BM11" s="622"/>
      <c r="BN11" s="623"/>
      <c r="BO11" s="659">
        <v>1.9</v>
      </c>
      <c r="BP11" s="659"/>
      <c r="BQ11" s="659"/>
      <c r="BR11" s="659"/>
      <c r="BS11" s="660">
        <v>30448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123073</v>
      </c>
      <c r="CS11" s="622"/>
      <c r="CT11" s="622"/>
      <c r="CU11" s="622"/>
      <c r="CV11" s="622"/>
      <c r="CW11" s="622"/>
      <c r="CX11" s="622"/>
      <c r="CY11" s="623"/>
      <c r="CZ11" s="659">
        <v>0.6</v>
      </c>
      <c r="DA11" s="659"/>
      <c r="DB11" s="659"/>
      <c r="DC11" s="659"/>
      <c r="DD11" s="627">
        <v>60351</v>
      </c>
      <c r="DE11" s="622"/>
      <c r="DF11" s="622"/>
      <c r="DG11" s="622"/>
      <c r="DH11" s="622"/>
      <c r="DI11" s="622"/>
      <c r="DJ11" s="622"/>
      <c r="DK11" s="622"/>
      <c r="DL11" s="622"/>
      <c r="DM11" s="622"/>
      <c r="DN11" s="622"/>
      <c r="DO11" s="622"/>
      <c r="DP11" s="623"/>
      <c r="DQ11" s="627">
        <v>71115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3976</v>
      </c>
      <c r="S12" s="622"/>
      <c r="T12" s="622"/>
      <c r="U12" s="622"/>
      <c r="V12" s="622"/>
      <c r="W12" s="622"/>
      <c r="X12" s="622"/>
      <c r="Y12" s="623"/>
      <c r="Z12" s="659">
        <v>0</v>
      </c>
      <c r="AA12" s="659"/>
      <c r="AB12" s="659"/>
      <c r="AC12" s="659"/>
      <c r="AD12" s="660">
        <v>3976</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2449078</v>
      </c>
      <c r="BH12" s="622"/>
      <c r="BI12" s="622"/>
      <c r="BJ12" s="622"/>
      <c r="BK12" s="622"/>
      <c r="BL12" s="622"/>
      <c r="BM12" s="622"/>
      <c r="BN12" s="623"/>
      <c r="BO12" s="659">
        <v>38.4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72588</v>
      </c>
      <c r="CS12" s="622"/>
      <c r="CT12" s="622"/>
      <c r="CU12" s="622"/>
      <c r="CV12" s="622"/>
      <c r="CW12" s="622"/>
      <c r="CX12" s="622"/>
      <c r="CY12" s="623"/>
      <c r="CZ12" s="659">
        <v>0.4</v>
      </c>
      <c r="DA12" s="659"/>
      <c r="DB12" s="659"/>
      <c r="DC12" s="659"/>
      <c r="DD12" s="627">
        <v>495</v>
      </c>
      <c r="DE12" s="622"/>
      <c r="DF12" s="622"/>
      <c r="DG12" s="622"/>
      <c r="DH12" s="622"/>
      <c r="DI12" s="622"/>
      <c r="DJ12" s="622"/>
      <c r="DK12" s="622"/>
      <c r="DL12" s="622"/>
      <c r="DM12" s="622"/>
      <c r="DN12" s="622"/>
      <c r="DO12" s="622"/>
      <c r="DP12" s="623"/>
      <c r="DQ12" s="627">
        <v>65352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2443771</v>
      </c>
      <c r="BH13" s="622"/>
      <c r="BI13" s="622"/>
      <c r="BJ13" s="622"/>
      <c r="BK13" s="622"/>
      <c r="BL13" s="622"/>
      <c r="BM13" s="622"/>
      <c r="BN13" s="623"/>
      <c r="BO13" s="659">
        <v>38.299999999999997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1584028</v>
      </c>
      <c r="CS13" s="622"/>
      <c r="CT13" s="622"/>
      <c r="CU13" s="622"/>
      <c r="CV13" s="622"/>
      <c r="CW13" s="622"/>
      <c r="CX13" s="622"/>
      <c r="CY13" s="623"/>
      <c r="CZ13" s="659">
        <v>8.1999999999999993</v>
      </c>
      <c r="DA13" s="659"/>
      <c r="DB13" s="659"/>
      <c r="DC13" s="659"/>
      <c r="DD13" s="627">
        <v>606953</v>
      </c>
      <c r="DE13" s="622"/>
      <c r="DF13" s="622"/>
      <c r="DG13" s="622"/>
      <c r="DH13" s="622"/>
      <c r="DI13" s="622"/>
      <c r="DJ13" s="622"/>
      <c r="DK13" s="622"/>
      <c r="DL13" s="622"/>
      <c r="DM13" s="622"/>
      <c r="DN13" s="622"/>
      <c r="DO13" s="622"/>
      <c r="DP13" s="623"/>
      <c r="DQ13" s="627">
        <v>1373510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1526</v>
      </c>
      <c r="S14" s="622"/>
      <c r="T14" s="622"/>
      <c r="U14" s="622"/>
      <c r="V14" s="622"/>
      <c r="W14" s="622"/>
      <c r="X14" s="622"/>
      <c r="Y14" s="623"/>
      <c r="Z14" s="659">
        <v>0</v>
      </c>
      <c r="AA14" s="659"/>
      <c r="AB14" s="659"/>
      <c r="AC14" s="659"/>
      <c r="AD14" s="660">
        <v>1526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235178</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808165</v>
      </c>
      <c r="CS14" s="622"/>
      <c r="CT14" s="622"/>
      <c r="CU14" s="622"/>
      <c r="CV14" s="622"/>
      <c r="CW14" s="622"/>
      <c r="CX14" s="622"/>
      <c r="CY14" s="623"/>
      <c r="CZ14" s="659">
        <v>4.2</v>
      </c>
      <c r="DA14" s="659"/>
      <c r="DB14" s="659"/>
      <c r="DC14" s="659"/>
      <c r="DD14" s="627">
        <v>84321</v>
      </c>
      <c r="DE14" s="622"/>
      <c r="DF14" s="622"/>
      <c r="DG14" s="622"/>
      <c r="DH14" s="622"/>
      <c r="DI14" s="622"/>
      <c r="DJ14" s="622"/>
      <c r="DK14" s="622"/>
      <c r="DL14" s="622"/>
      <c r="DM14" s="622"/>
      <c r="DN14" s="622"/>
      <c r="DO14" s="622"/>
      <c r="DP14" s="623"/>
      <c r="DQ14" s="627">
        <v>755211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448955</v>
      </c>
      <c r="BH15" s="622"/>
      <c r="BI15" s="622"/>
      <c r="BJ15" s="622"/>
      <c r="BK15" s="622"/>
      <c r="BL15" s="622"/>
      <c r="BM15" s="622"/>
      <c r="BN15" s="623"/>
      <c r="BO15" s="659">
        <v>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1553836</v>
      </c>
      <c r="CS15" s="622"/>
      <c r="CT15" s="622"/>
      <c r="CU15" s="622"/>
      <c r="CV15" s="622"/>
      <c r="CW15" s="622"/>
      <c r="CX15" s="622"/>
      <c r="CY15" s="623"/>
      <c r="CZ15" s="659">
        <v>8</v>
      </c>
      <c r="DA15" s="659"/>
      <c r="DB15" s="659"/>
      <c r="DC15" s="659"/>
      <c r="DD15" s="627">
        <v>302956</v>
      </c>
      <c r="DE15" s="622"/>
      <c r="DF15" s="622"/>
      <c r="DG15" s="622"/>
      <c r="DH15" s="622"/>
      <c r="DI15" s="622"/>
      <c r="DJ15" s="622"/>
      <c r="DK15" s="622"/>
      <c r="DL15" s="622"/>
      <c r="DM15" s="622"/>
      <c r="DN15" s="622"/>
      <c r="DO15" s="622"/>
      <c r="DP15" s="623"/>
      <c r="DQ15" s="627">
        <v>1160386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16521</v>
      </c>
      <c r="S16" s="622"/>
      <c r="T16" s="622"/>
      <c r="U16" s="622"/>
      <c r="V16" s="622"/>
      <c r="W16" s="622"/>
      <c r="X16" s="622"/>
      <c r="Y16" s="623"/>
      <c r="Z16" s="659">
        <v>0.1</v>
      </c>
      <c r="AA16" s="659"/>
      <c r="AB16" s="659"/>
      <c r="AC16" s="659"/>
      <c r="AD16" s="660">
        <v>16521</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55016</v>
      </c>
      <c r="S17" s="622"/>
      <c r="T17" s="622"/>
      <c r="U17" s="622"/>
      <c r="V17" s="622"/>
      <c r="W17" s="622"/>
      <c r="X17" s="622"/>
      <c r="Y17" s="623"/>
      <c r="Z17" s="659">
        <v>0.3</v>
      </c>
      <c r="AA17" s="659"/>
      <c r="AB17" s="659"/>
      <c r="AC17" s="659"/>
      <c r="AD17" s="660">
        <v>55016</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1045464</v>
      </c>
      <c r="CS17" s="622"/>
      <c r="CT17" s="622"/>
      <c r="CU17" s="622"/>
      <c r="CV17" s="622"/>
      <c r="CW17" s="622"/>
      <c r="CX17" s="622"/>
      <c r="CY17" s="623"/>
      <c r="CZ17" s="659">
        <v>5.4</v>
      </c>
      <c r="DA17" s="659"/>
      <c r="DB17" s="659"/>
      <c r="DC17" s="659"/>
      <c r="DD17" s="627" t="s">
        <v>122</v>
      </c>
      <c r="DE17" s="622"/>
      <c r="DF17" s="622"/>
      <c r="DG17" s="622"/>
      <c r="DH17" s="622"/>
      <c r="DI17" s="622"/>
      <c r="DJ17" s="622"/>
      <c r="DK17" s="622"/>
      <c r="DL17" s="622"/>
      <c r="DM17" s="622"/>
      <c r="DN17" s="622"/>
      <c r="DO17" s="622"/>
      <c r="DP17" s="623"/>
      <c r="DQ17" s="627">
        <v>1045464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72399</v>
      </c>
      <c r="S18" s="622"/>
      <c r="T18" s="622"/>
      <c r="U18" s="622"/>
      <c r="V18" s="622"/>
      <c r="W18" s="622"/>
      <c r="X18" s="622"/>
      <c r="Y18" s="623"/>
      <c r="Z18" s="659">
        <v>0.4</v>
      </c>
      <c r="AA18" s="659"/>
      <c r="AB18" s="659"/>
      <c r="AC18" s="659"/>
      <c r="AD18" s="660">
        <v>72399</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70812</v>
      </c>
      <c r="S19" s="622"/>
      <c r="T19" s="622"/>
      <c r="U19" s="622"/>
      <c r="V19" s="622"/>
      <c r="W19" s="622"/>
      <c r="X19" s="622"/>
      <c r="Y19" s="623"/>
      <c r="Z19" s="659">
        <v>0.3</v>
      </c>
      <c r="AA19" s="659"/>
      <c r="AB19" s="659"/>
      <c r="AC19" s="659"/>
      <c r="AD19" s="660">
        <v>70812</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344952</v>
      </c>
      <c r="BH19" s="622"/>
      <c r="BI19" s="622"/>
      <c r="BJ19" s="622"/>
      <c r="BK19" s="622"/>
      <c r="BL19" s="622"/>
      <c r="BM19" s="622"/>
      <c r="BN19" s="623"/>
      <c r="BO19" s="659">
        <v>5.4</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1587</v>
      </c>
      <c r="S20" s="622"/>
      <c r="T20" s="622"/>
      <c r="U20" s="622"/>
      <c r="V20" s="622"/>
      <c r="W20" s="622"/>
      <c r="X20" s="622"/>
      <c r="Y20" s="623"/>
      <c r="Z20" s="659">
        <v>0</v>
      </c>
      <c r="AA20" s="659"/>
      <c r="AB20" s="659"/>
      <c r="AC20" s="659"/>
      <c r="AD20" s="660">
        <v>1587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344952</v>
      </c>
      <c r="BH20" s="622"/>
      <c r="BI20" s="622"/>
      <c r="BJ20" s="622"/>
      <c r="BK20" s="622"/>
      <c r="BL20" s="622"/>
      <c r="BM20" s="622"/>
      <c r="BN20" s="623"/>
      <c r="BO20" s="659">
        <v>5.4</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19368427</v>
      </c>
      <c r="CS20" s="622"/>
      <c r="CT20" s="622"/>
      <c r="CU20" s="622"/>
      <c r="CV20" s="622"/>
      <c r="CW20" s="622"/>
      <c r="CX20" s="622"/>
      <c r="CY20" s="623"/>
      <c r="CZ20" s="659">
        <v>100</v>
      </c>
      <c r="DA20" s="659"/>
      <c r="DB20" s="659"/>
      <c r="DC20" s="659"/>
      <c r="DD20" s="627">
        <v>1429852</v>
      </c>
      <c r="DE20" s="622"/>
      <c r="DF20" s="622"/>
      <c r="DG20" s="622"/>
      <c r="DH20" s="622"/>
      <c r="DI20" s="622"/>
      <c r="DJ20" s="622"/>
      <c r="DK20" s="622"/>
      <c r="DL20" s="622"/>
      <c r="DM20" s="622"/>
      <c r="DN20" s="622"/>
      <c r="DO20" s="622"/>
      <c r="DP20" s="623"/>
      <c r="DQ20" s="627">
        <v>13668950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4563866</v>
      </c>
      <c r="S21" s="622"/>
      <c r="T21" s="622"/>
      <c r="U21" s="622"/>
      <c r="V21" s="622"/>
      <c r="W21" s="622"/>
      <c r="X21" s="622"/>
      <c r="Y21" s="623"/>
      <c r="Z21" s="659">
        <v>22.5</v>
      </c>
      <c r="AA21" s="659"/>
      <c r="AB21" s="659"/>
      <c r="AC21" s="659"/>
      <c r="AD21" s="660">
        <v>3830884</v>
      </c>
      <c r="AE21" s="660"/>
      <c r="AF21" s="660"/>
      <c r="AG21" s="660"/>
      <c r="AH21" s="660"/>
      <c r="AI21" s="660"/>
      <c r="AJ21" s="660"/>
      <c r="AK21" s="660"/>
      <c r="AL21" s="624">
        <v>33.4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3830884</v>
      </c>
      <c r="S22" s="622"/>
      <c r="T22" s="622"/>
      <c r="U22" s="622"/>
      <c r="V22" s="622"/>
      <c r="W22" s="622"/>
      <c r="X22" s="622"/>
      <c r="Y22" s="623"/>
      <c r="Z22" s="659">
        <v>18.899999999999999</v>
      </c>
      <c r="AA22" s="659"/>
      <c r="AB22" s="659"/>
      <c r="AC22" s="659"/>
      <c r="AD22" s="660">
        <v>3830884</v>
      </c>
      <c r="AE22" s="660"/>
      <c r="AF22" s="660"/>
      <c r="AG22" s="660"/>
      <c r="AH22" s="660"/>
      <c r="AI22" s="660"/>
      <c r="AJ22" s="660"/>
      <c r="AK22" s="660"/>
      <c r="AL22" s="624">
        <v>33.4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732982</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344952</v>
      </c>
      <c r="BH23" s="622"/>
      <c r="BI23" s="622"/>
      <c r="BJ23" s="622"/>
      <c r="BK23" s="622"/>
      <c r="BL23" s="622"/>
      <c r="BM23" s="622"/>
      <c r="BN23" s="623"/>
      <c r="BO23" s="659">
        <v>5.4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9781938</v>
      </c>
      <c r="CS24" s="677"/>
      <c r="CT24" s="677"/>
      <c r="CU24" s="677"/>
      <c r="CV24" s="677"/>
      <c r="CW24" s="677"/>
      <c r="CX24" s="677"/>
      <c r="CY24" s="702"/>
      <c r="CZ24" s="703">
        <v>50.5</v>
      </c>
      <c r="DA24" s="685"/>
      <c r="DB24" s="685"/>
      <c r="DC24" s="705"/>
      <c r="DD24" s="701">
        <v>5693311</v>
      </c>
      <c r="DE24" s="677"/>
      <c r="DF24" s="677"/>
      <c r="DG24" s="677"/>
      <c r="DH24" s="677"/>
      <c r="DI24" s="677"/>
      <c r="DJ24" s="677"/>
      <c r="DK24" s="702"/>
      <c r="DL24" s="701">
        <v>4635356</v>
      </c>
      <c r="DM24" s="677"/>
      <c r="DN24" s="677"/>
      <c r="DO24" s="677"/>
      <c r="DP24" s="677"/>
      <c r="DQ24" s="677"/>
      <c r="DR24" s="677"/>
      <c r="DS24" s="677"/>
      <c r="DT24" s="677"/>
      <c r="DU24" s="677"/>
      <c r="DV24" s="702"/>
      <c r="DW24" s="703">
        <v>40.200000000000003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12544443</v>
      </c>
      <c r="S25" s="622"/>
      <c r="T25" s="622"/>
      <c r="U25" s="622"/>
      <c r="V25" s="622"/>
      <c r="W25" s="622"/>
      <c r="X25" s="622"/>
      <c r="Y25" s="623"/>
      <c r="Z25" s="659">
        <v>62</v>
      </c>
      <c r="AA25" s="659"/>
      <c r="AB25" s="659"/>
      <c r="AC25" s="659"/>
      <c r="AD25" s="660">
        <v>11466509</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2480739</v>
      </c>
      <c r="CS25" s="634"/>
      <c r="CT25" s="634"/>
      <c r="CU25" s="634"/>
      <c r="CV25" s="634"/>
      <c r="CW25" s="634"/>
      <c r="CX25" s="634"/>
      <c r="CY25" s="635"/>
      <c r="CZ25" s="624">
        <v>12.8</v>
      </c>
      <c r="DA25" s="636"/>
      <c r="DB25" s="636"/>
      <c r="DC25" s="637"/>
      <c r="DD25" s="627">
        <v>2265361</v>
      </c>
      <c r="DE25" s="634"/>
      <c r="DF25" s="634"/>
      <c r="DG25" s="634"/>
      <c r="DH25" s="634"/>
      <c r="DI25" s="634"/>
      <c r="DJ25" s="634"/>
      <c r="DK25" s="635"/>
      <c r="DL25" s="627">
        <v>1910838</v>
      </c>
      <c r="DM25" s="634"/>
      <c r="DN25" s="634"/>
      <c r="DO25" s="634"/>
      <c r="DP25" s="634"/>
      <c r="DQ25" s="634"/>
      <c r="DR25" s="634"/>
      <c r="DS25" s="634"/>
      <c r="DT25" s="634"/>
      <c r="DU25" s="634"/>
      <c r="DV25" s="635"/>
      <c r="DW25" s="624">
        <v>16.600000000000001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4050</v>
      </c>
      <c r="S26" s="622"/>
      <c r="T26" s="622"/>
      <c r="U26" s="622"/>
      <c r="V26" s="622"/>
      <c r="W26" s="622"/>
      <c r="X26" s="622"/>
      <c r="Y26" s="623"/>
      <c r="Z26" s="659">
        <v>0</v>
      </c>
      <c r="AA26" s="659"/>
      <c r="AB26" s="659"/>
      <c r="AC26" s="659"/>
      <c r="AD26" s="660">
        <v>4050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1359964</v>
      </c>
      <c r="CS26" s="622"/>
      <c r="CT26" s="622"/>
      <c r="CU26" s="622"/>
      <c r="CV26" s="622"/>
      <c r="CW26" s="622"/>
      <c r="CX26" s="622"/>
      <c r="CY26" s="623"/>
      <c r="CZ26" s="624">
        <v>7</v>
      </c>
      <c r="DA26" s="636"/>
      <c r="DB26" s="636"/>
      <c r="DC26" s="637"/>
      <c r="DD26" s="627">
        <v>1200716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265746</v>
      </c>
      <c r="S27" s="622"/>
      <c r="T27" s="622"/>
      <c r="U27" s="622"/>
      <c r="V27" s="622"/>
      <c r="W27" s="622"/>
      <c r="X27" s="622"/>
      <c r="Y27" s="623"/>
      <c r="Z27" s="659">
        <v>1.3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6372854</v>
      </c>
      <c r="BH27" s="622"/>
      <c r="BI27" s="622"/>
      <c r="BJ27" s="622"/>
      <c r="BK27" s="622"/>
      <c r="BL27" s="622"/>
      <c r="BM27" s="622"/>
      <c r="BN27" s="623"/>
      <c r="BO27" s="659">
        <v>100</v>
      </c>
      <c r="BP27" s="659"/>
      <c r="BQ27" s="659"/>
      <c r="BR27" s="659"/>
      <c r="BS27" s="660">
        <v>30448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6255735</v>
      </c>
      <c r="CS27" s="634"/>
      <c r="CT27" s="634"/>
      <c r="CU27" s="634"/>
      <c r="CV27" s="634"/>
      <c r="CW27" s="634"/>
      <c r="CX27" s="634"/>
      <c r="CY27" s="635"/>
      <c r="CZ27" s="624">
        <v>32.299999999999997</v>
      </c>
      <c r="DA27" s="636"/>
      <c r="DB27" s="636"/>
      <c r="DC27" s="637"/>
      <c r="DD27" s="627">
        <v>2382486</v>
      </c>
      <c r="DE27" s="634"/>
      <c r="DF27" s="634"/>
      <c r="DG27" s="634"/>
      <c r="DH27" s="634"/>
      <c r="DI27" s="634"/>
      <c r="DJ27" s="634"/>
      <c r="DK27" s="635"/>
      <c r="DL27" s="627">
        <v>1679054</v>
      </c>
      <c r="DM27" s="634"/>
      <c r="DN27" s="634"/>
      <c r="DO27" s="634"/>
      <c r="DP27" s="634"/>
      <c r="DQ27" s="634"/>
      <c r="DR27" s="634"/>
      <c r="DS27" s="634"/>
      <c r="DT27" s="634"/>
      <c r="DU27" s="634"/>
      <c r="DV27" s="635"/>
      <c r="DW27" s="624">
        <v>14.6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145818</v>
      </c>
      <c r="S28" s="622"/>
      <c r="T28" s="622"/>
      <c r="U28" s="622"/>
      <c r="V28" s="622"/>
      <c r="W28" s="622"/>
      <c r="X28" s="622"/>
      <c r="Y28" s="623"/>
      <c r="Z28" s="659">
        <v>0.7</v>
      </c>
      <c r="AA28" s="659"/>
      <c r="AB28" s="659"/>
      <c r="AC28" s="659"/>
      <c r="AD28" s="660">
        <v>10378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1045464</v>
      </c>
      <c r="CS28" s="622"/>
      <c r="CT28" s="622"/>
      <c r="CU28" s="622"/>
      <c r="CV28" s="622"/>
      <c r="CW28" s="622"/>
      <c r="CX28" s="622"/>
      <c r="CY28" s="623"/>
      <c r="CZ28" s="624">
        <v>5.4</v>
      </c>
      <c r="DA28" s="636"/>
      <c r="DB28" s="636"/>
      <c r="DC28" s="637"/>
      <c r="DD28" s="627">
        <v>1045464</v>
      </c>
      <c r="DE28" s="622"/>
      <c r="DF28" s="622"/>
      <c r="DG28" s="622"/>
      <c r="DH28" s="622"/>
      <c r="DI28" s="622"/>
      <c r="DJ28" s="622"/>
      <c r="DK28" s="623"/>
      <c r="DL28" s="627">
        <v>1045464</v>
      </c>
      <c r="DM28" s="622"/>
      <c r="DN28" s="622"/>
      <c r="DO28" s="622"/>
      <c r="DP28" s="622"/>
      <c r="DQ28" s="622"/>
      <c r="DR28" s="622"/>
      <c r="DS28" s="622"/>
      <c r="DT28" s="622"/>
      <c r="DU28" s="622"/>
      <c r="DV28" s="623"/>
      <c r="DW28" s="624">
        <v>9.1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138539</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1045464</v>
      </c>
      <c r="CS29" s="634"/>
      <c r="CT29" s="634"/>
      <c r="CU29" s="634"/>
      <c r="CV29" s="634"/>
      <c r="CW29" s="634"/>
      <c r="CX29" s="634"/>
      <c r="CY29" s="635"/>
      <c r="CZ29" s="624">
        <v>5.4</v>
      </c>
      <c r="DA29" s="636"/>
      <c r="DB29" s="636"/>
      <c r="DC29" s="637"/>
      <c r="DD29" s="627">
        <v>1045464</v>
      </c>
      <c r="DE29" s="634"/>
      <c r="DF29" s="634"/>
      <c r="DG29" s="634"/>
      <c r="DH29" s="634"/>
      <c r="DI29" s="634"/>
      <c r="DJ29" s="634"/>
      <c r="DK29" s="635"/>
      <c r="DL29" s="627">
        <v>1045464</v>
      </c>
      <c r="DM29" s="634"/>
      <c r="DN29" s="634"/>
      <c r="DO29" s="634"/>
      <c r="DP29" s="634"/>
      <c r="DQ29" s="634"/>
      <c r="DR29" s="634"/>
      <c r="DS29" s="634"/>
      <c r="DT29" s="634"/>
      <c r="DU29" s="634"/>
      <c r="DV29" s="635"/>
      <c r="DW29" s="624">
        <v>9.1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4202938</v>
      </c>
      <c r="S30" s="622"/>
      <c r="T30" s="622"/>
      <c r="U30" s="622"/>
      <c r="V30" s="622"/>
      <c r="W30" s="622"/>
      <c r="X30" s="622"/>
      <c r="Y30" s="623"/>
      <c r="Z30" s="659">
        <v>20.8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1036173</v>
      </c>
      <c r="CS30" s="622"/>
      <c r="CT30" s="622"/>
      <c r="CU30" s="622"/>
      <c r="CV30" s="622"/>
      <c r="CW30" s="622"/>
      <c r="CX30" s="622"/>
      <c r="CY30" s="623"/>
      <c r="CZ30" s="624">
        <v>5.3</v>
      </c>
      <c r="DA30" s="636"/>
      <c r="DB30" s="636"/>
      <c r="DC30" s="637"/>
      <c r="DD30" s="627">
        <v>1036173</v>
      </c>
      <c r="DE30" s="622"/>
      <c r="DF30" s="622"/>
      <c r="DG30" s="622"/>
      <c r="DH30" s="622"/>
      <c r="DI30" s="622"/>
      <c r="DJ30" s="622"/>
      <c r="DK30" s="623"/>
      <c r="DL30" s="627">
        <v>1036173</v>
      </c>
      <c r="DM30" s="622"/>
      <c r="DN30" s="622"/>
      <c r="DO30" s="622"/>
      <c r="DP30" s="622"/>
      <c r="DQ30" s="622"/>
      <c r="DR30" s="622"/>
      <c r="DS30" s="622"/>
      <c r="DT30" s="622"/>
      <c r="DU30" s="622"/>
      <c r="DV30" s="623"/>
      <c r="DW30" s="624">
        <v>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98.3</v>
      </c>
      <c r="BN31" s="684"/>
      <c r="BO31" s="684"/>
      <c r="BP31" s="684"/>
      <c r="BQ31" s="686"/>
      <c r="BR31" s="683">
        <v>99.4</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9291</v>
      </c>
      <c r="CS31" s="634"/>
      <c r="CT31" s="634"/>
      <c r="CU31" s="634"/>
      <c r="CV31" s="634"/>
      <c r="CW31" s="634"/>
      <c r="CX31" s="634"/>
      <c r="CY31" s="635"/>
      <c r="CZ31" s="624">
        <v>0</v>
      </c>
      <c r="DA31" s="636"/>
      <c r="DB31" s="636"/>
      <c r="DC31" s="637"/>
      <c r="DD31" s="627">
        <v>9291</v>
      </c>
      <c r="DE31" s="634"/>
      <c r="DF31" s="634"/>
      <c r="DG31" s="634"/>
      <c r="DH31" s="634"/>
      <c r="DI31" s="634"/>
      <c r="DJ31" s="634"/>
      <c r="DK31" s="635"/>
      <c r="DL31" s="627">
        <v>9291</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1484287</v>
      </c>
      <c r="S32" s="622"/>
      <c r="T32" s="622"/>
      <c r="U32" s="622"/>
      <c r="V32" s="622"/>
      <c r="W32" s="622"/>
      <c r="X32" s="622"/>
      <c r="Y32" s="623"/>
      <c r="Z32" s="659">
        <v>7.3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99.4</v>
      </c>
      <c r="BH32" s="634"/>
      <c r="BI32" s="634"/>
      <c r="BJ32" s="634"/>
      <c r="BK32" s="634"/>
      <c r="BL32" s="634"/>
      <c r="BM32" s="625">
        <v>98.4</v>
      </c>
      <c r="BN32" s="634"/>
      <c r="BO32" s="634"/>
      <c r="BP32" s="634"/>
      <c r="BQ32" s="657"/>
      <c r="BR32" s="687">
        <v>99.4</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11708</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99.4</v>
      </c>
      <c r="BH33" s="606"/>
      <c r="BI33" s="606"/>
      <c r="BJ33" s="606"/>
      <c r="BK33" s="606"/>
      <c r="BL33" s="606"/>
      <c r="BM33" s="652">
        <v>98.1</v>
      </c>
      <c r="BN33" s="606"/>
      <c r="BO33" s="606"/>
      <c r="BP33" s="606"/>
      <c r="BQ33" s="669"/>
      <c r="BR33" s="682">
        <v>99.4</v>
      </c>
      <c r="BS33" s="606"/>
      <c r="BT33" s="606"/>
      <c r="BU33" s="606"/>
      <c r="BV33" s="606"/>
      <c r="BW33" s="606"/>
      <c r="BX33" s="652">
        <v>98</v>
      </c>
      <c r="BY33" s="606"/>
      <c r="BZ33" s="606"/>
      <c r="CA33" s="606"/>
      <c r="CB33" s="669"/>
      <c r="CD33" s="618" t="s">
        <v>307</v>
      </c>
      <c r="CE33" s="619"/>
      <c r="CF33" s="619"/>
      <c r="CG33" s="619"/>
      <c r="CH33" s="619"/>
      <c r="CI33" s="619"/>
      <c r="CJ33" s="619"/>
      <c r="CK33" s="619"/>
      <c r="CL33" s="619"/>
      <c r="CM33" s="619"/>
      <c r="CN33" s="619"/>
      <c r="CO33" s="619"/>
      <c r="CP33" s="619"/>
      <c r="CQ33" s="620"/>
      <c r="CR33" s="621">
        <v>8156637</v>
      </c>
      <c r="CS33" s="634"/>
      <c r="CT33" s="634"/>
      <c r="CU33" s="634"/>
      <c r="CV33" s="634"/>
      <c r="CW33" s="634"/>
      <c r="CX33" s="634"/>
      <c r="CY33" s="635"/>
      <c r="CZ33" s="624">
        <v>42.1</v>
      </c>
      <c r="DA33" s="636"/>
      <c r="DB33" s="636"/>
      <c r="DC33" s="637"/>
      <c r="DD33" s="627">
        <v>6999279</v>
      </c>
      <c r="DE33" s="634"/>
      <c r="DF33" s="634"/>
      <c r="DG33" s="634"/>
      <c r="DH33" s="634"/>
      <c r="DI33" s="634"/>
      <c r="DJ33" s="634"/>
      <c r="DK33" s="635"/>
      <c r="DL33" s="627">
        <v>4774464</v>
      </c>
      <c r="DM33" s="634"/>
      <c r="DN33" s="634"/>
      <c r="DO33" s="634"/>
      <c r="DP33" s="634"/>
      <c r="DQ33" s="634"/>
      <c r="DR33" s="634"/>
      <c r="DS33" s="634"/>
      <c r="DT33" s="634"/>
      <c r="DU33" s="634"/>
      <c r="DV33" s="635"/>
      <c r="DW33" s="624">
        <v>41.4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13240</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2701590</v>
      </c>
      <c r="CS34" s="622"/>
      <c r="CT34" s="622"/>
      <c r="CU34" s="622"/>
      <c r="CV34" s="622"/>
      <c r="CW34" s="622"/>
      <c r="CX34" s="622"/>
      <c r="CY34" s="623"/>
      <c r="CZ34" s="624">
        <v>13.9</v>
      </c>
      <c r="DA34" s="636"/>
      <c r="DB34" s="636"/>
      <c r="DC34" s="637"/>
      <c r="DD34" s="627">
        <v>2029562</v>
      </c>
      <c r="DE34" s="622"/>
      <c r="DF34" s="622"/>
      <c r="DG34" s="622"/>
      <c r="DH34" s="622"/>
      <c r="DI34" s="622"/>
      <c r="DJ34" s="622"/>
      <c r="DK34" s="623"/>
      <c r="DL34" s="627">
        <v>1581203</v>
      </c>
      <c r="DM34" s="622"/>
      <c r="DN34" s="622"/>
      <c r="DO34" s="622"/>
      <c r="DP34" s="622"/>
      <c r="DQ34" s="622"/>
      <c r="DR34" s="622"/>
      <c r="DS34" s="622"/>
      <c r="DT34" s="622"/>
      <c r="DU34" s="622"/>
      <c r="DV34" s="623"/>
      <c r="DW34" s="624">
        <v>13.7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437232</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46257</v>
      </c>
      <c r="CS35" s="634"/>
      <c r="CT35" s="634"/>
      <c r="CU35" s="634"/>
      <c r="CV35" s="634"/>
      <c r="CW35" s="634"/>
      <c r="CX35" s="634"/>
      <c r="CY35" s="635"/>
      <c r="CZ35" s="624">
        <v>0.2</v>
      </c>
      <c r="DA35" s="636"/>
      <c r="DB35" s="636"/>
      <c r="DC35" s="637"/>
      <c r="DD35" s="627">
        <v>45516</v>
      </c>
      <c r="DE35" s="634"/>
      <c r="DF35" s="634"/>
      <c r="DG35" s="634"/>
      <c r="DH35" s="634"/>
      <c r="DI35" s="634"/>
      <c r="DJ35" s="634"/>
      <c r="DK35" s="635"/>
      <c r="DL35" s="627">
        <v>45516</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697784</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3082992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11207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2403560</v>
      </c>
      <c r="CS36" s="622"/>
      <c r="CT36" s="622"/>
      <c r="CU36" s="622"/>
      <c r="CV36" s="622"/>
      <c r="CW36" s="622"/>
      <c r="CX36" s="622"/>
      <c r="CY36" s="623"/>
      <c r="CZ36" s="624">
        <v>12.4</v>
      </c>
      <c r="DA36" s="636"/>
      <c r="DB36" s="636"/>
      <c r="DC36" s="637"/>
      <c r="DD36" s="627">
        <v>2354166</v>
      </c>
      <c r="DE36" s="622"/>
      <c r="DF36" s="622"/>
      <c r="DG36" s="622"/>
      <c r="DH36" s="622"/>
      <c r="DI36" s="622"/>
      <c r="DJ36" s="622"/>
      <c r="DK36" s="623"/>
      <c r="DL36" s="627">
        <v>1877097</v>
      </c>
      <c r="DM36" s="622"/>
      <c r="DN36" s="622"/>
      <c r="DO36" s="622"/>
      <c r="DP36" s="622"/>
      <c r="DQ36" s="622"/>
      <c r="DR36" s="622"/>
      <c r="DS36" s="622"/>
      <c r="DT36" s="622"/>
      <c r="DU36" s="622"/>
      <c r="DV36" s="623"/>
      <c r="DW36" s="624">
        <v>16.3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244813</v>
      </c>
      <c r="S37" s="622"/>
      <c r="T37" s="622"/>
      <c r="U37" s="622"/>
      <c r="V37" s="622"/>
      <c r="W37" s="622"/>
      <c r="X37" s="622"/>
      <c r="Y37" s="623"/>
      <c r="Z37" s="659">
        <v>1.2</v>
      </c>
      <c r="AA37" s="659"/>
      <c r="AB37" s="659"/>
      <c r="AC37" s="659"/>
      <c r="AD37" s="660" t="s">
        <v>122</v>
      </c>
      <c r="AE37" s="660"/>
      <c r="AF37" s="660"/>
      <c r="AG37" s="660"/>
      <c r="AH37" s="660"/>
      <c r="AI37" s="660"/>
      <c r="AJ37" s="660"/>
      <c r="AK37" s="660"/>
      <c r="AL37" s="624" t="s">
        <v>122</v>
      </c>
      <c r="AM37" s="625"/>
      <c r="AN37" s="625"/>
      <c r="AO37" s="661"/>
      <c r="AQ37" s="654" t="s">
        <v>319</v>
      </c>
      <c r="AR37" s="655"/>
      <c r="AS37" s="655"/>
      <c r="AT37" s="655"/>
      <c r="AU37" s="655"/>
      <c r="AV37" s="655"/>
      <c r="AW37" s="655"/>
      <c r="AX37" s="655"/>
      <c r="AY37" s="656"/>
      <c r="AZ37" s="621">
        <v>821895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-35983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824830</v>
      </c>
      <c r="CS37" s="634"/>
      <c r="CT37" s="634"/>
      <c r="CU37" s="634"/>
      <c r="CV37" s="634"/>
      <c r="CW37" s="634"/>
      <c r="CX37" s="634"/>
      <c r="CY37" s="635"/>
      <c r="CZ37" s="624">
        <v>4.3</v>
      </c>
      <c r="DA37" s="636"/>
      <c r="DB37" s="636"/>
      <c r="DC37" s="637"/>
      <c r="DD37" s="627">
        <v>824830</v>
      </c>
      <c r="DE37" s="634"/>
      <c r="DF37" s="634"/>
      <c r="DG37" s="634"/>
      <c r="DH37" s="634"/>
      <c r="DI37" s="634"/>
      <c r="DJ37" s="634"/>
      <c r="DK37" s="635"/>
      <c r="DL37" s="627">
        <v>773143</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57963</v>
      </c>
      <c r="S38" s="622"/>
      <c r="T38" s="622"/>
      <c r="U38" s="622"/>
      <c r="V38" s="622"/>
      <c r="W38" s="622"/>
      <c r="X38" s="622"/>
      <c r="Y38" s="623"/>
      <c r="Z38" s="659">
        <v>0.3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413158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6704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1702247</v>
      </c>
      <c r="CS38" s="622"/>
      <c r="CT38" s="622"/>
      <c r="CU38" s="622"/>
      <c r="CV38" s="622"/>
      <c r="CW38" s="622"/>
      <c r="CX38" s="622"/>
      <c r="CY38" s="623"/>
      <c r="CZ38" s="624">
        <v>8.8000000000000007</v>
      </c>
      <c r="DA38" s="636"/>
      <c r="DB38" s="636"/>
      <c r="DC38" s="637"/>
      <c r="DD38" s="627">
        <v>1291887</v>
      </c>
      <c r="DE38" s="622"/>
      <c r="DF38" s="622"/>
      <c r="DG38" s="622"/>
      <c r="DH38" s="622"/>
      <c r="DI38" s="622"/>
      <c r="DJ38" s="622"/>
      <c r="DK38" s="623"/>
      <c r="DL38" s="627">
        <v>1270648</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145692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10582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968917</v>
      </c>
      <c r="CS39" s="634"/>
      <c r="CT39" s="634"/>
      <c r="CU39" s="634"/>
      <c r="CV39" s="634"/>
      <c r="CW39" s="634"/>
      <c r="CX39" s="634"/>
      <c r="CY39" s="635"/>
      <c r="CZ39" s="624">
        <v>5</v>
      </c>
      <c r="DA39" s="636"/>
      <c r="DB39" s="636"/>
      <c r="DC39" s="637"/>
      <c r="DD39" s="627">
        <v>944082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47763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334066</v>
      </c>
      <c r="CS40" s="622"/>
      <c r="CT40" s="622"/>
      <c r="CU40" s="622"/>
      <c r="CV40" s="622"/>
      <c r="CW40" s="622"/>
      <c r="CX40" s="622"/>
      <c r="CY40" s="623"/>
      <c r="CZ40" s="624">
        <v>1.7</v>
      </c>
      <c r="DA40" s="636"/>
      <c r="DB40" s="636"/>
      <c r="DC40" s="637"/>
      <c r="DD40" s="627">
        <v>334066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20248561</v>
      </c>
      <c r="S41" s="646"/>
      <c r="T41" s="646"/>
      <c r="U41" s="646"/>
      <c r="V41" s="646"/>
      <c r="W41" s="646"/>
      <c r="X41" s="646"/>
      <c r="Y41" s="649"/>
      <c r="Z41" s="650">
        <v>100</v>
      </c>
      <c r="AA41" s="650"/>
      <c r="AB41" s="650"/>
      <c r="AC41" s="650"/>
      <c r="AD41" s="651">
        <v>11480937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471908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1230339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1429852</v>
      </c>
      <c r="CS42" s="634"/>
      <c r="CT42" s="634"/>
      <c r="CU42" s="634"/>
      <c r="CV42" s="634"/>
      <c r="CW42" s="634"/>
      <c r="CX42" s="634"/>
      <c r="CY42" s="635"/>
      <c r="CZ42" s="624">
        <v>7.4</v>
      </c>
      <c r="DA42" s="636"/>
      <c r="DB42" s="636"/>
      <c r="DC42" s="637"/>
      <c r="DD42" s="627">
        <v>976360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41441</v>
      </c>
      <c r="CS43" s="634"/>
      <c r="CT43" s="634"/>
      <c r="CU43" s="634"/>
      <c r="CV43" s="634"/>
      <c r="CW43" s="634"/>
      <c r="CX43" s="634"/>
      <c r="CY43" s="635"/>
      <c r="CZ43" s="624">
        <v>0.2</v>
      </c>
      <c r="DA43" s="636"/>
      <c r="DB43" s="636"/>
      <c r="DC43" s="637"/>
      <c r="DD43" s="627">
        <v>41441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1429852</v>
      </c>
      <c r="CS44" s="622"/>
      <c r="CT44" s="622"/>
      <c r="CU44" s="622"/>
      <c r="CV44" s="622"/>
      <c r="CW44" s="622"/>
      <c r="CX44" s="622"/>
      <c r="CY44" s="623"/>
      <c r="CZ44" s="624">
        <v>7.4</v>
      </c>
      <c r="DA44" s="625"/>
      <c r="DB44" s="625"/>
      <c r="DC44" s="626"/>
      <c r="DD44" s="627">
        <v>976360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477616</v>
      </c>
      <c r="CS45" s="634"/>
      <c r="CT45" s="634"/>
      <c r="CU45" s="634"/>
      <c r="CV45" s="634"/>
      <c r="CW45" s="634"/>
      <c r="CX45" s="634"/>
      <c r="CY45" s="635"/>
      <c r="CZ45" s="624">
        <v>2.5</v>
      </c>
      <c r="DA45" s="636"/>
      <c r="DB45" s="636"/>
      <c r="DC45" s="637"/>
      <c r="DD45" s="627">
        <v>205625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947971</v>
      </c>
      <c r="CS46" s="622"/>
      <c r="CT46" s="622"/>
      <c r="CU46" s="622"/>
      <c r="CV46" s="622"/>
      <c r="CW46" s="622"/>
      <c r="CX46" s="622"/>
      <c r="CY46" s="623"/>
      <c r="CZ46" s="624">
        <v>4.9000000000000004</v>
      </c>
      <c r="DA46" s="625"/>
      <c r="DB46" s="625"/>
      <c r="DC46" s="626"/>
      <c r="DD46" s="627">
        <v>766470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19368427</v>
      </c>
      <c r="CS49" s="606"/>
      <c r="CT49" s="606"/>
      <c r="CU49" s="606"/>
      <c r="CV49" s="606"/>
      <c r="CW49" s="606"/>
      <c r="CX49" s="606"/>
      <c r="CY49" s="607"/>
      <c r="CZ49" s="608">
        <v>100</v>
      </c>
      <c r="DA49" s="609"/>
      <c r="DB49" s="609"/>
      <c r="DC49" s="610"/>
      <c r="DD49" s="611">
        <v>13668950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YKb26v5Quk0CtNt9/3XTVgUJjkrgNgHpSF66juU+2fgH0p9nYVOTfpclzgIUIxzMu0+8At8zH4FU+Jc2AVWg==" saltValue="oXBTcIheSMbbl90eTp9w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75" sqref="AP75:AT7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20243</v>
      </c>
      <c r="R7" s="1103"/>
      <c r="S7" s="1103"/>
      <c r="T7" s="1103"/>
      <c r="U7" s="1103"/>
      <c r="V7" s="1103">
        <v>19363</v>
      </c>
      <c r="W7" s="1103"/>
      <c r="X7" s="1103"/>
      <c r="Y7" s="1103"/>
      <c r="Z7" s="1103"/>
      <c r="AA7" s="1103">
        <v>880</v>
      </c>
      <c r="AB7" s="1103"/>
      <c r="AC7" s="1103"/>
      <c r="AD7" s="1103"/>
      <c r="AE7" s="1104"/>
      <c r="AF7" s="1105">
        <v>503</v>
      </c>
      <c r="AG7" s="1106"/>
      <c r="AH7" s="1106"/>
      <c r="AI7" s="1106"/>
      <c r="AJ7" s="1107"/>
      <c r="AK7" s="1108">
        <v>15</v>
      </c>
      <c r="AL7" s="1109"/>
      <c r="AM7" s="1109"/>
      <c r="AN7" s="1109"/>
      <c r="AO7" s="1109"/>
      <c r="AP7" s="1109">
        <v>3537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t="s">
        <v>544</v>
      </c>
      <c r="CI7" s="1097"/>
      <c r="CJ7" s="1097"/>
      <c r="CK7" s="1097"/>
      <c r="CL7" s="1098"/>
      <c r="CM7" s="1096">
        <v>25</v>
      </c>
      <c r="CN7" s="1097"/>
      <c r="CO7" s="1097"/>
      <c r="CP7" s="1097"/>
      <c r="CQ7" s="1098"/>
      <c r="CR7" s="1096">
        <v>10</v>
      </c>
      <c r="CS7" s="1097"/>
      <c r="CT7" s="1097"/>
      <c r="CU7" s="1097"/>
      <c r="CV7" s="1098"/>
      <c r="CW7" s="1096" t="s">
        <v>544</v>
      </c>
      <c r="CX7" s="1097"/>
      <c r="CY7" s="1097"/>
      <c r="CZ7" s="1097"/>
      <c r="DA7" s="1098"/>
      <c r="DB7" s="1096" t="s">
        <v>544</v>
      </c>
      <c r="DC7" s="1097"/>
      <c r="DD7" s="1097"/>
      <c r="DE7" s="1097"/>
      <c r="DF7" s="1098"/>
      <c r="DG7" s="1096" t="s">
        <v>544</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29</v>
      </c>
      <c r="R8" s="1039"/>
      <c r="S8" s="1039"/>
      <c r="T8" s="1039"/>
      <c r="U8" s="1039"/>
      <c r="V8" s="1039">
        <v>29</v>
      </c>
      <c r="W8" s="1039"/>
      <c r="X8" s="1039"/>
      <c r="Y8" s="1039"/>
      <c r="Z8" s="1039"/>
      <c r="AA8" s="1039" t="s">
        <v>544</v>
      </c>
      <c r="AB8" s="1039"/>
      <c r="AC8" s="1039"/>
      <c r="AD8" s="1039"/>
      <c r="AE8" s="1040"/>
      <c r="AF8" s="1035" t="s">
        <v>122</v>
      </c>
      <c r="AG8" s="1036"/>
      <c r="AH8" s="1036"/>
      <c r="AI8" s="1036"/>
      <c r="AJ8" s="1037"/>
      <c r="AK8" s="1080">
        <v>3</v>
      </c>
      <c r="AL8" s="1081"/>
      <c r="AM8" s="1081"/>
      <c r="AN8" s="1081"/>
      <c r="AO8" s="1081"/>
      <c r="AP8" s="1081" t="s">
        <v>544</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t="s">
        <v>544</v>
      </c>
      <c r="CI8" s="990"/>
      <c r="CJ8" s="990"/>
      <c r="CK8" s="990"/>
      <c r="CL8" s="991"/>
      <c r="CM8" s="989">
        <v>226</v>
      </c>
      <c r="CN8" s="990"/>
      <c r="CO8" s="990"/>
      <c r="CP8" s="990"/>
      <c r="CQ8" s="991"/>
      <c r="CR8" s="989" t="s">
        <v>544</v>
      </c>
      <c r="CS8" s="990"/>
      <c r="CT8" s="990"/>
      <c r="CU8" s="990"/>
      <c r="CV8" s="991"/>
      <c r="CW8" s="989" t="s">
        <v>544</v>
      </c>
      <c r="CX8" s="990"/>
      <c r="CY8" s="990"/>
      <c r="CZ8" s="990"/>
      <c r="DA8" s="991"/>
      <c r="DB8" s="989" t="s">
        <v>544</v>
      </c>
      <c r="DC8" s="990"/>
      <c r="DD8" s="990"/>
      <c r="DE8" s="990"/>
      <c r="DF8" s="991"/>
      <c r="DG8" s="989" t="s">
        <v>544</v>
      </c>
      <c r="DH8" s="990"/>
      <c r="DI8" s="990"/>
      <c r="DJ8" s="990"/>
      <c r="DK8" s="991"/>
      <c r="DL8" s="989" t="s">
        <v>544</v>
      </c>
      <c r="DM8" s="990"/>
      <c r="DN8" s="990"/>
      <c r="DO8" s="990"/>
      <c r="DP8" s="991"/>
      <c r="DQ8" s="989" t="s">
        <v>544</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20249</v>
      </c>
      <c r="R23" s="1061"/>
      <c r="S23" s="1061"/>
      <c r="T23" s="1061"/>
      <c r="U23" s="1061"/>
      <c r="V23" s="1061">
        <v>19368</v>
      </c>
      <c r="W23" s="1061"/>
      <c r="X23" s="1061"/>
      <c r="Y23" s="1061"/>
      <c r="Z23" s="1061"/>
      <c r="AA23" s="1061">
        <v>880</v>
      </c>
      <c r="AB23" s="1061"/>
      <c r="AC23" s="1061"/>
      <c r="AD23" s="1061"/>
      <c r="AE23" s="1068"/>
      <c r="AF23" s="1069">
        <v>503</v>
      </c>
      <c r="AG23" s="1061"/>
      <c r="AH23" s="1061"/>
      <c r="AI23" s="1061"/>
      <c r="AJ23" s="1070"/>
      <c r="AK23" s="1071"/>
      <c r="AL23" s="1072"/>
      <c r="AM23" s="1072"/>
      <c r="AN23" s="1072"/>
      <c r="AO23" s="1072"/>
      <c r="AP23" s="1061">
        <v>3537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5823</v>
      </c>
      <c r="R28" s="1051"/>
      <c r="S28" s="1051"/>
      <c r="T28" s="1051"/>
      <c r="U28" s="1051"/>
      <c r="V28" s="1051">
        <v>5812</v>
      </c>
      <c r="W28" s="1051"/>
      <c r="X28" s="1051"/>
      <c r="Y28" s="1051"/>
      <c r="Z28" s="1051"/>
      <c r="AA28" s="1051">
        <v>11</v>
      </c>
      <c r="AB28" s="1051"/>
      <c r="AC28" s="1051"/>
      <c r="AD28" s="1051"/>
      <c r="AE28" s="1052"/>
      <c r="AF28" s="1053">
        <v>11</v>
      </c>
      <c r="AG28" s="1051"/>
      <c r="AH28" s="1051"/>
      <c r="AI28" s="1051"/>
      <c r="AJ28" s="1054"/>
      <c r="AK28" s="1042">
        <v>422</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3690</v>
      </c>
      <c r="R29" s="1039"/>
      <c r="S29" s="1039"/>
      <c r="T29" s="1039"/>
      <c r="U29" s="1039"/>
      <c r="V29" s="1039">
        <v>3683</v>
      </c>
      <c r="W29" s="1039"/>
      <c r="X29" s="1039"/>
      <c r="Y29" s="1039"/>
      <c r="Z29" s="1039"/>
      <c r="AA29" s="1039">
        <v>7</v>
      </c>
      <c r="AB29" s="1039"/>
      <c r="AC29" s="1039"/>
      <c r="AD29" s="1039"/>
      <c r="AE29" s="1040"/>
      <c r="AF29" s="1035">
        <v>7</v>
      </c>
      <c r="AG29" s="1036"/>
      <c r="AH29" s="1036"/>
      <c r="AI29" s="1036"/>
      <c r="AJ29" s="1037"/>
      <c r="AK29" s="980">
        <v>535</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1113</v>
      </c>
      <c r="R30" s="1039"/>
      <c r="S30" s="1039"/>
      <c r="T30" s="1039"/>
      <c r="U30" s="1039"/>
      <c r="V30" s="1039">
        <v>1094</v>
      </c>
      <c r="W30" s="1039"/>
      <c r="X30" s="1039"/>
      <c r="Y30" s="1039"/>
      <c r="Z30" s="1039"/>
      <c r="AA30" s="1039">
        <v>18</v>
      </c>
      <c r="AB30" s="1039"/>
      <c r="AC30" s="1039"/>
      <c r="AD30" s="1039"/>
      <c r="AE30" s="1040"/>
      <c r="AF30" s="1035">
        <v>18</v>
      </c>
      <c r="AG30" s="1036"/>
      <c r="AH30" s="1036"/>
      <c r="AI30" s="1036"/>
      <c r="AJ30" s="1037"/>
      <c r="AK30" s="980">
        <v>618</v>
      </c>
      <c r="AL30" s="971"/>
      <c r="AM30" s="971"/>
      <c r="AN30" s="971"/>
      <c r="AO30" s="971"/>
      <c r="AP30" s="971" t="s">
        <v>544</v>
      </c>
      <c r="AQ30" s="971"/>
      <c r="AR30" s="971"/>
      <c r="AS30" s="971"/>
      <c r="AT30" s="971"/>
      <c r="AU30" s="971" t="s">
        <v>544</v>
      </c>
      <c r="AV30" s="971"/>
      <c r="AW30" s="971"/>
      <c r="AX30" s="971"/>
      <c r="AY30" s="971"/>
      <c r="AZ30" s="1041" t="s">
        <v>544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1100</v>
      </c>
      <c r="R31" s="1039"/>
      <c r="S31" s="1039"/>
      <c r="T31" s="1039"/>
      <c r="U31" s="1039"/>
      <c r="V31" s="1039">
        <v>964</v>
      </c>
      <c r="W31" s="1039"/>
      <c r="X31" s="1039"/>
      <c r="Y31" s="1039"/>
      <c r="Z31" s="1039"/>
      <c r="AA31" s="1039">
        <v>136</v>
      </c>
      <c r="AB31" s="1039"/>
      <c r="AC31" s="1039"/>
      <c r="AD31" s="1039"/>
      <c r="AE31" s="1040"/>
      <c r="AF31" s="1035">
        <v>2289</v>
      </c>
      <c r="AG31" s="1036"/>
      <c r="AH31" s="1036"/>
      <c r="AI31" s="1036"/>
      <c r="AJ31" s="1037"/>
      <c r="AK31" s="980">
        <v>28</v>
      </c>
      <c r="AL31" s="971"/>
      <c r="AM31" s="971"/>
      <c r="AN31" s="971"/>
      <c r="AO31" s="971"/>
      <c r="AP31" s="971">
        <v>58</v>
      </c>
      <c r="AQ31" s="971"/>
      <c r="AR31" s="971"/>
      <c r="AS31" s="971"/>
      <c r="AT31" s="971"/>
      <c r="AU31" s="971" t="s">
        <v>544</v>
      </c>
      <c r="AV31" s="971"/>
      <c r="AW31" s="971"/>
      <c r="AX31" s="971"/>
      <c r="AY31" s="971"/>
      <c r="AZ31" s="1041" t="s">
        <v>544</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1022</v>
      </c>
      <c r="R32" s="1039"/>
      <c r="S32" s="1039"/>
      <c r="T32" s="1039"/>
      <c r="U32" s="1039"/>
      <c r="V32" s="1039">
        <v>984</v>
      </c>
      <c r="W32" s="1039"/>
      <c r="X32" s="1039"/>
      <c r="Y32" s="1039"/>
      <c r="Z32" s="1039"/>
      <c r="AA32" s="1039">
        <v>38</v>
      </c>
      <c r="AB32" s="1039"/>
      <c r="AC32" s="1039"/>
      <c r="AD32" s="1039"/>
      <c r="AE32" s="1040"/>
      <c r="AF32" s="1035">
        <v>205</v>
      </c>
      <c r="AG32" s="1036"/>
      <c r="AH32" s="1036"/>
      <c r="AI32" s="1036"/>
      <c r="AJ32" s="1037"/>
      <c r="AK32" s="980">
        <v>822</v>
      </c>
      <c r="AL32" s="971"/>
      <c r="AM32" s="971"/>
      <c r="AN32" s="971"/>
      <c r="AO32" s="971"/>
      <c r="AP32" s="971">
        <v>13596</v>
      </c>
      <c r="AQ32" s="971"/>
      <c r="AR32" s="971"/>
      <c r="AS32" s="971"/>
      <c r="AT32" s="971"/>
      <c r="AU32" s="971">
        <v>6200</v>
      </c>
      <c r="AV32" s="971"/>
      <c r="AW32" s="971"/>
      <c r="AX32" s="971"/>
      <c r="AY32" s="971"/>
      <c r="AZ32" s="1041" t="s">
        <v>544</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2531</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545</v>
      </c>
      <c r="C68" s="986"/>
      <c r="D68" s="986"/>
      <c r="E68" s="986"/>
      <c r="F68" s="986"/>
      <c r="G68" s="986"/>
      <c r="H68" s="986"/>
      <c r="I68" s="986"/>
      <c r="J68" s="986"/>
      <c r="K68" s="986"/>
      <c r="L68" s="986"/>
      <c r="M68" s="986"/>
      <c r="N68" s="986"/>
      <c r="O68" s="986"/>
      <c r="P68" s="987"/>
      <c r="Q68" s="988">
        <v>7897</v>
      </c>
      <c r="R68" s="982"/>
      <c r="S68" s="982"/>
      <c r="T68" s="982"/>
      <c r="U68" s="982"/>
      <c r="V68" s="982">
        <v>7835</v>
      </c>
      <c r="W68" s="982"/>
      <c r="X68" s="982"/>
      <c r="Y68" s="982"/>
      <c r="Z68" s="982"/>
      <c r="AA68" s="982">
        <v>62</v>
      </c>
      <c r="AB68" s="982"/>
      <c r="AC68" s="982"/>
      <c r="AD68" s="982"/>
      <c r="AE68" s="982"/>
      <c r="AF68" s="982">
        <v>4375</v>
      </c>
      <c r="AG68" s="982"/>
      <c r="AH68" s="982"/>
      <c r="AI68" s="982"/>
      <c r="AJ68" s="982"/>
      <c r="AK68" s="982" t="s">
        <v>556</v>
      </c>
      <c r="AL68" s="982"/>
      <c r="AM68" s="982"/>
      <c r="AN68" s="982"/>
      <c r="AO68" s="982"/>
      <c r="AP68" s="982">
        <v>3635</v>
      </c>
      <c r="AQ68" s="982"/>
      <c r="AR68" s="982"/>
      <c r="AS68" s="982"/>
      <c r="AT68" s="982"/>
      <c r="AU68" s="982">
        <v>858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546</v>
      </c>
      <c r="C69" s="975"/>
      <c r="D69" s="975"/>
      <c r="E69" s="975"/>
      <c r="F69" s="975"/>
      <c r="G69" s="975"/>
      <c r="H69" s="975"/>
      <c r="I69" s="975"/>
      <c r="J69" s="975"/>
      <c r="K69" s="975"/>
      <c r="L69" s="975"/>
      <c r="M69" s="975"/>
      <c r="N69" s="975"/>
      <c r="O69" s="975"/>
      <c r="P69" s="976"/>
      <c r="Q69" s="977">
        <v>3843</v>
      </c>
      <c r="R69" s="971"/>
      <c r="S69" s="971"/>
      <c r="T69" s="971"/>
      <c r="U69" s="971"/>
      <c r="V69" s="971">
        <v>3646</v>
      </c>
      <c r="W69" s="971"/>
      <c r="X69" s="971"/>
      <c r="Y69" s="971"/>
      <c r="Z69" s="971"/>
      <c r="AA69" s="971">
        <v>197</v>
      </c>
      <c r="AB69" s="971"/>
      <c r="AC69" s="971"/>
      <c r="AD69" s="971"/>
      <c r="AE69" s="971"/>
      <c r="AF69" s="971">
        <v>197</v>
      </c>
      <c r="AG69" s="971"/>
      <c r="AH69" s="971"/>
      <c r="AI69" s="971"/>
      <c r="AJ69" s="971"/>
      <c r="AK69" s="971">
        <v>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547</v>
      </c>
      <c r="C70" s="975"/>
      <c r="D70" s="975"/>
      <c r="E70" s="975"/>
      <c r="F70" s="975"/>
      <c r="G70" s="975"/>
      <c r="H70" s="975"/>
      <c r="I70" s="975"/>
      <c r="J70" s="975"/>
      <c r="K70" s="975"/>
      <c r="L70" s="975"/>
      <c r="M70" s="975"/>
      <c r="N70" s="975"/>
      <c r="O70" s="975"/>
      <c r="P70" s="976"/>
      <c r="Q70" s="977">
        <v>71</v>
      </c>
      <c r="R70" s="971">
        <v>71</v>
      </c>
      <c r="S70" s="971">
        <v>71</v>
      </c>
      <c r="T70" s="971">
        <v>71</v>
      </c>
      <c r="U70" s="971">
        <v>71</v>
      </c>
      <c r="V70" s="971">
        <v>65</v>
      </c>
      <c r="W70" s="971">
        <v>65</v>
      </c>
      <c r="X70" s="971">
        <v>65</v>
      </c>
      <c r="Y70" s="971">
        <v>65</v>
      </c>
      <c r="Z70" s="971">
        <v>65</v>
      </c>
      <c r="AA70" s="971">
        <v>6</v>
      </c>
      <c r="AB70" s="971">
        <v>6</v>
      </c>
      <c r="AC70" s="971">
        <v>6</v>
      </c>
      <c r="AD70" s="971">
        <v>6</v>
      </c>
      <c r="AE70" s="971">
        <v>6</v>
      </c>
      <c r="AF70" s="971">
        <v>6</v>
      </c>
      <c r="AG70" s="971">
        <v>6</v>
      </c>
      <c r="AH70" s="971">
        <v>6</v>
      </c>
      <c r="AI70" s="971">
        <v>6</v>
      </c>
      <c r="AJ70" s="971">
        <v>6</v>
      </c>
      <c r="AK70" s="971" t="s">
        <v>556</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548</v>
      </c>
      <c r="C71" s="975"/>
      <c r="D71" s="975"/>
      <c r="E71" s="975"/>
      <c r="F71" s="975"/>
      <c r="G71" s="975"/>
      <c r="H71" s="975"/>
      <c r="I71" s="975"/>
      <c r="J71" s="975"/>
      <c r="K71" s="975"/>
      <c r="L71" s="975"/>
      <c r="M71" s="975"/>
      <c r="N71" s="975"/>
      <c r="O71" s="975"/>
      <c r="P71" s="976"/>
      <c r="Q71" s="977">
        <v>10</v>
      </c>
      <c r="R71" s="971">
        <v>10</v>
      </c>
      <c r="S71" s="971">
        <v>10</v>
      </c>
      <c r="T71" s="971">
        <v>10</v>
      </c>
      <c r="U71" s="971">
        <v>10</v>
      </c>
      <c r="V71" s="971">
        <v>8</v>
      </c>
      <c r="W71" s="971">
        <v>8</v>
      </c>
      <c r="X71" s="971">
        <v>8</v>
      </c>
      <c r="Y71" s="971">
        <v>8</v>
      </c>
      <c r="Z71" s="971">
        <v>8</v>
      </c>
      <c r="AA71" s="971">
        <v>1</v>
      </c>
      <c r="AB71" s="971">
        <v>1</v>
      </c>
      <c r="AC71" s="971">
        <v>1</v>
      </c>
      <c r="AD71" s="971">
        <v>1</v>
      </c>
      <c r="AE71" s="971">
        <v>1</v>
      </c>
      <c r="AF71" s="971">
        <v>1</v>
      </c>
      <c r="AG71" s="971">
        <v>1</v>
      </c>
      <c r="AH71" s="971">
        <v>1</v>
      </c>
      <c r="AI71" s="971">
        <v>1</v>
      </c>
      <c r="AJ71" s="971">
        <v>1</v>
      </c>
      <c r="AK71" s="971" t="s">
        <v>556</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549</v>
      </c>
      <c r="C72" s="975"/>
      <c r="D72" s="975"/>
      <c r="E72" s="975"/>
      <c r="F72" s="975"/>
      <c r="G72" s="975"/>
      <c r="H72" s="975"/>
      <c r="I72" s="975"/>
      <c r="J72" s="975"/>
      <c r="K72" s="975"/>
      <c r="L72" s="975"/>
      <c r="M72" s="975"/>
      <c r="N72" s="975"/>
      <c r="O72" s="975"/>
      <c r="P72" s="976"/>
      <c r="Q72" s="977">
        <v>410</v>
      </c>
      <c r="R72" s="971">
        <v>410</v>
      </c>
      <c r="S72" s="971">
        <v>410</v>
      </c>
      <c r="T72" s="971">
        <v>410</v>
      </c>
      <c r="U72" s="971">
        <v>410</v>
      </c>
      <c r="V72" s="971">
        <v>374</v>
      </c>
      <c r="W72" s="971">
        <v>374</v>
      </c>
      <c r="X72" s="971">
        <v>374</v>
      </c>
      <c r="Y72" s="971">
        <v>374</v>
      </c>
      <c r="Z72" s="971">
        <v>374</v>
      </c>
      <c r="AA72" s="971">
        <v>36</v>
      </c>
      <c r="AB72" s="971">
        <v>36</v>
      </c>
      <c r="AC72" s="971">
        <v>36</v>
      </c>
      <c r="AD72" s="971">
        <v>36</v>
      </c>
      <c r="AE72" s="971">
        <v>36</v>
      </c>
      <c r="AF72" s="971">
        <v>36</v>
      </c>
      <c r="AG72" s="971">
        <v>36</v>
      </c>
      <c r="AH72" s="971">
        <v>36</v>
      </c>
      <c r="AI72" s="971">
        <v>36</v>
      </c>
      <c r="AJ72" s="971">
        <v>36</v>
      </c>
      <c r="AK72" s="971" t="s">
        <v>556</v>
      </c>
      <c r="AL72" s="971"/>
      <c r="AM72" s="971"/>
      <c r="AN72" s="971"/>
      <c r="AO72" s="971"/>
      <c r="AP72" s="971">
        <v>4</v>
      </c>
      <c r="AQ72" s="971"/>
      <c r="AR72" s="971"/>
      <c r="AS72" s="971"/>
      <c r="AT72" s="971"/>
      <c r="AU72" s="971">
        <v>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550</v>
      </c>
      <c r="C73" s="975"/>
      <c r="D73" s="975"/>
      <c r="E73" s="975"/>
      <c r="F73" s="975"/>
      <c r="G73" s="975"/>
      <c r="H73" s="975"/>
      <c r="I73" s="975"/>
      <c r="J73" s="975"/>
      <c r="K73" s="975"/>
      <c r="L73" s="975"/>
      <c r="M73" s="975"/>
      <c r="N73" s="975"/>
      <c r="O73" s="975"/>
      <c r="P73" s="976"/>
      <c r="Q73" s="977">
        <v>1565</v>
      </c>
      <c r="R73" s="971">
        <v>1565</v>
      </c>
      <c r="S73" s="971">
        <v>1565</v>
      </c>
      <c r="T73" s="971">
        <v>1565</v>
      </c>
      <c r="U73" s="971">
        <v>1565</v>
      </c>
      <c r="V73" s="971">
        <v>1543</v>
      </c>
      <c r="W73" s="971">
        <v>1543</v>
      </c>
      <c r="X73" s="971">
        <v>1543</v>
      </c>
      <c r="Y73" s="971">
        <v>1543</v>
      </c>
      <c r="Z73" s="971">
        <v>1543</v>
      </c>
      <c r="AA73" s="971">
        <v>22</v>
      </c>
      <c r="AB73" s="971">
        <v>22</v>
      </c>
      <c r="AC73" s="971">
        <v>22</v>
      </c>
      <c r="AD73" s="971">
        <v>22</v>
      </c>
      <c r="AE73" s="971">
        <v>22</v>
      </c>
      <c r="AF73" s="971">
        <v>22</v>
      </c>
      <c r="AG73" s="971">
        <v>22</v>
      </c>
      <c r="AH73" s="971">
        <v>22</v>
      </c>
      <c r="AI73" s="971">
        <v>22</v>
      </c>
      <c r="AJ73" s="971">
        <v>22</v>
      </c>
      <c r="AK73" s="971" t="s">
        <v>556</v>
      </c>
      <c r="AL73" s="971"/>
      <c r="AM73" s="971"/>
      <c r="AN73" s="971"/>
      <c r="AO73" s="971"/>
      <c r="AP73" s="971">
        <v>219</v>
      </c>
      <c r="AQ73" s="971">
        <v>121</v>
      </c>
      <c r="AR73" s="971">
        <v>121</v>
      </c>
      <c r="AS73" s="971">
        <v>121</v>
      </c>
      <c r="AT73" s="971">
        <v>121</v>
      </c>
      <c r="AU73" s="971">
        <v>99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551</v>
      </c>
      <c r="C74" s="975"/>
      <c r="D74" s="975"/>
      <c r="E74" s="975"/>
      <c r="F74" s="975"/>
      <c r="G74" s="975"/>
      <c r="H74" s="975"/>
      <c r="I74" s="975"/>
      <c r="J74" s="975"/>
      <c r="K74" s="975"/>
      <c r="L74" s="975"/>
      <c r="M74" s="975"/>
      <c r="N74" s="975"/>
      <c r="O74" s="975"/>
      <c r="P74" s="976"/>
      <c r="Q74" s="977">
        <v>29</v>
      </c>
      <c r="R74" s="971">
        <v>29</v>
      </c>
      <c r="S74" s="971">
        <v>29</v>
      </c>
      <c r="T74" s="971">
        <v>29</v>
      </c>
      <c r="U74" s="971">
        <v>29</v>
      </c>
      <c r="V74" s="971">
        <v>28</v>
      </c>
      <c r="W74" s="971">
        <v>28</v>
      </c>
      <c r="X74" s="971">
        <v>28</v>
      </c>
      <c r="Y74" s="971">
        <v>28</v>
      </c>
      <c r="Z74" s="971">
        <v>28</v>
      </c>
      <c r="AA74" s="971">
        <v>1</v>
      </c>
      <c r="AB74" s="971">
        <v>1</v>
      </c>
      <c r="AC74" s="971">
        <v>1</v>
      </c>
      <c r="AD74" s="971">
        <v>1</v>
      </c>
      <c r="AE74" s="971">
        <v>1</v>
      </c>
      <c r="AF74" s="971">
        <v>1</v>
      </c>
      <c r="AG74" s="971">
        <v>1</v>
      </c>
      <c r="AH74" s="971">
        <v>1</v>
      </c>
      <c r="AI74" s="971">
        <v>1</v>
      </c>
      <c r="AJ74" s="971">
        <v>1</v>
      </c>
      <c r="AK74" s="971" t="s">
        <v>556</v>
      </c>
      <c r="AL74" s="971"/>
      <c r="AM74" s="971"/>
      <c r="AN74" s="971"/>
      <c r="AO74" s="971"/>
      <c r="AP74" s="971">
        <v>117</v>
      </c>
      <c r="AQ74" s="971">
        <v>124</v>
      </c>
      <c r="AR74" s="971">
        <v>124</v>
      </c>
      <c r="AS74" s="971">
        <v>124</v>
      </c>
      <c r="AT74" s="971">
        <v>124</v>
      </c>
      <c r="AU74" s="971">
        <v>37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552</v>
      </c>
      <c r="C75" s="975"/>
      <c r="D75" s="975"/>
      <c r="E75" s="975"/>
      <c r="F75" s="975"/>
      <c r="G75" s="975"/>
      <c r="H75" s="975"/>
      <c r="I75" s="975"/>
      <c r="J75" s="975"/>
      <c r="K75" s="975"/>
      <c r="L75" s="975"/>
      <c r="M75" s="975"/>
      <c r="N75" s="975"/>
      <c r="O75" s="975"/>
      <c r="P75" s="976"/>
      <c r="Q75" s="978">
        <v>116</v>
      </c>
      <c r="R75" s="979">
        <v>116</v>
      </c>
      <c r="S75" s="979">
        <v>116</v>
      </c>
      <c r="T75" s="979">
        <v>116</v>
      </c>
      <c r="U75" s="980">
        <v>116</v>
      </c>
      <c r="V75" s="981">
        <v>116</v>
      </c>
      <c r="W75" s="979">
        <v>116</v>
      </c>
      <c r="X75" s="979">
        <v>116</v>
      </c>
      <c r="Y75" s="979">
        <v>116</v>
      </c>
      <c r="Z75" s="980">
        <v>116</v>
      </c>
      <c r="AA75" s="981" t="s">
        <v>556</v>
      </c>
      <c r="AB75" s="979"/>
      <c r="AC75" s="979"/>
      <c r="AD75" s="979"/>
      <c r="AE75" s="980"/>
      <c r="AF75" s="981" t="s">
        <v>556</v>
      </c>
      <c r="AG75" s="979"/>
      <c r="AH75" s="979"/>
      <c r="AI75" s="979"/>
      <c r="AJ75" s="980"/>
      <c r="AK75" s="981" t="s">
        <v>556</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553</v>
      </c>
      <c r="C76" s="975"/>
      <c r="D76" s="975"/>
      <c r="E76" s="975"/>
      <c r="F76" s="975"/>
      <c r="G76" s="975"/>
      <c r="H76" s="975"/>
      <c r="I76" s="975"/>
      <c r="J76" s="975"/>
      <c r="K76" s="975"/>
      <c r="L76" s="975"/>
      <c r="M76" s="975"/>
      <c r="N76" s="975"/>
      <c r="O76" s="975"/>
      <c r="P76" s="976"/>
      <c r="Q76" s="978">
        <v>110</v>
      </c>
      <c r="R76" s="979">
        <v>110</v>
      </c>
      <c r="S76" s="979">
        <v>110</v>
      </c>
      <c r="T76" s="979">
        <v>110</v>
      </c>
      <c r="U76" s="980">
        <v>110</v>
      </c>
      <c r="V76" s="981">
        <v>102</v>
      </c>
      <c r="W76" s="979">
        <v>102</v>
      </c>
      <c r="X76" s="979">
        <v>102</v>
      </c>
      <c r="Y76" s="979">
        <v>102</v>
      </c>
      <c r="Z76" s="980">
        <v>102</v>
      </c>
      <c r="AA76" s="981">
        <v>8</v>
      </c>
      <c r="AB76" s="979"/>
      <c r="AC76" s="979"/>
      <c r="AD76" s="979"/>
      <c r="AE76" s="980"/>
      <c r="AF76" s="981">
        <v>8</v>
      </c>
      <c r="AG76" s="979"/>
      <c r="AH76" s="979"/>
      <c r="AI76" s="979"/>
      <c r="AJ76" s="980"/>
      <c r="AK76" s="981" t="s">
        <v>556</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4910</v>
      </c>
      <c r="AG88" s="959"/>
      <c r="AH88" s="959"/>
      <c r="AI88" s="959"/>
      <c r="AJ88" s="959"/>
      <c r="AK88" s="963"/>
      <c r="AL88" s="963"/>
      <c r="AM88" s="963"/>
      <c r="AN88" s="963"/>
      <c r="AO88" s="963"/>
      <c r="AP88" s="959">
        <v>4860</v>
      </c>
      <c r="AQ88" s="959"/>
      <c r="AR88" s="959"/>
      <c r="AS88" s="959"/>
      <c r="AT88" s="959"/>
      <c r="AU88" s="959">
        <v>996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1215914</v>
      </c>
      <c r="AB110" s="889"/>
      <c r="AC110" s="889"/>
      <c r="AD110" s="889"/>
      <c r="AE110" s="890"/>
      <c r="AF110" s="891">
        <v>1162811</v>
      </c>
      <c r="AG110" s="889"/>
      <c r="AH110" s="889"/>
      <c r="AI110" s="889"/>
      <c r="AJ110" s="890"/>
      <c r="AK110" s="891">
        <v>1045464</v>
      </c>
      <c r="AL110" s="889"/>
      <c r="AM110" s="889"/>
      <c r="AN110" s="889"/>
      <c r="AO110" s="890"/>
      <c r="AP110" s="892">
        <v>10.3</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5560015</v>
      </c>
      <c r="BR110" s="842"/>
      <c r="BS110" s="842"/>
      <c r="BT110" s="842"/>
      <c r="BU110" s="842"/>
      <c r="BV110" s="842">
        <v>4514677</v>
      </c>
      <c r="BW110" s="842"/>
      <c r="BX110" s="842"/>
      <c r="BY110" s="842"/>
      <c r="BZ110" s="842"/>
      <c r="CA110" s="842">
        <v>3536467</v>
      </c>
      <c r="CB110" s="842"/>
      <c r="CC110" s="842"/>
      <c r="CD110" s="842"/>
      <c r="CE110" s="842"/>
      <c r="CF110" s="866">
        <v>34.700000000000003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127</v>
      </c>
      <c r="BR111" s="817"/>
      <c r="BS111" s="817"/>
      <c r="BT111" s="817"/>
      <c r="BU111" s="817"/>
      <c r="BV111" s="817">
        <v>103</v>
      </c>
      <c r="BW111" s="817"/>
      <c r="BX111" s="817"/>
      <c r="BY111" s="817"/>
      <c r="BZ111" s="817"/>
      <c r="CA111" s="817">
        <v>91</v>
      </c>
      <c r="CB111" s="817"/>
      <c r="CC111" s="817"/>
      <c r="CD111" s="817"/>
      <c r="CE111" s="817"/>
      <c r="CF111" s="875">
        <v>0</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8478979</v>
      </c>
      <c r="BR112" s="817"/>
      <c r="BS112" s="817"/>
      <c r="BT112" s="817"/>
      <c r="BU112" s="817"/>
      <c r="BV112" s="817">
        <v>6217906</v>
      </c>
      <c r="BW112" s="817"/>
      <c r="BX112" s="817"/>
      <c r="BY112" s="817"/>
      <c r="BZ112" s="817"/>
      <c r="CA112" s="817">
        <v>6200169</v>
      </c>
      <c r="CB112" s="817"/>
      <c r="CC112" s="817"/>
      <c r="CD112" s="817"/>
      <c r="CE112" s="817"/>
      <c r="CF112" s="875">
        <v>60.9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342849</v>
      </c>
      <c r="AB113" s="919"/>
      <c r="AC113" s="919"/>
      <c r="AD113" s="919"/>
      <c r="AE113" s="920"/>
      <c r="AF113" s="921">
        <v>356442</v>
      </c>
      <c r="AG113" s="919"/>
      <c r="AH113" s="919"/>
      <c r="AI113" s="919"/>
      <c r="AJ113" s="920"/>
      <c r="AK113" s="921">
        <v>368395</v>
      </c>
      <c r="AL113" s="919"/>
      <c r="AM113" s="919"/>
      <c r="AN113" s="919"/>
      <c r="AO113" s="920"/>
      <c r="AP113" s="922">
        <v>3.6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1214427</v>
      </c>
      <c r="BR113" s="817"/>
      <c r="BS113" s="817"/>
      <c r="BT113" s="817"/>
      <c r="BU113" s="817"/>
      <c r="BV113" s="817">
        <v>1043031</v>
      </c>
      <c r="BW113" s="817"/>
      <c r="BX113" s="817"/>
      <c r="BY113" s="817"/>
      <c r="BZ113" s="817"/>
      <c r="CA113" s="817">
        <v>995954</v>
      </c>
      <c r="CB113" s="817"/>
      <c r="CC113" s="817"/>
      <c r="CD113" s="817"/>
      <c r="CE113" s="817"/>
      <c r="CF113" s="875">
        <v>9.8000000000000007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272437</v>
      </c>
      <c r="AB114" s="780"/>
      <c r="AC114" s="780"/>
      <c r="AD114" s="780"/>
      <c r="AE114" s="781"/>
      <c r="AF114" s="782">
        <v>258865</v>
      </c>
      <c r="AG114" s="780"/>
      <c r="AH114" s="780"/>
      <c r="AI114" s="780"/>
      <c r="AJ114" s="781"/>
      <c r="AK114" s="782">
        <v>257897</v>
      </c>
      <c r="AL114" s="780"/>
      <c r="AM114" s="780"/>
      <c r="AN114" s="780"/>
      <c r="AO114" s="781"/>
      <c r="AP114" s="824">
        <v>2.5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124665</v>
      </c>
      <c r="BR114" s="817"/>
      <c r="BS114" s="817"/>
      <c r="BT114" s="817"/>
      <c r="BU114" s="817"/>
      <c r="BV114" s="817">
        <v>128745</v>
      </c>
      <c r="BW114" s="817"/>
      <c r="BX114" s="817"/>
      <c r="BY114" s="817"/>
      <c r="BZ114" s="817"/>
      <c r="CA114" s="817">
        <v>247532</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1831200</v>
      </c>
      <c r="AB117" s="903"/>
      <c r="AC117" s="903"/>
      <c r="AD117" s="903"/>
      <c r="AE117" s="904"/>
      <c r="AF117" s="905">
        <v>1778118</v>
      </c>
      <c r="AG117" s="903"/>
      <c r="AH117" s="903"/>
      <c r="AI117" s="903"/>
      <c r="AJ117" s="904"/>
      <c r="AK117" s="905">
        <v>1671756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15378213</v>
      </c>
      <c r="BR119" s="845"/>
      <c r="BS119" s="845"/>
      <c r="BT119" s="845"/>
      <c r="BU119" s="845"/>
      <c r="BV119" s="845">
        <v>11904462</v>
      </c>
      <c r="BW119" s="845"/>
      <c r="BX119" s="845"/>
      <c r="BY119" s="845"/>
      <c r="BZ119" s="845"/>
      <c r="CA119" s="845">
        <v>10980213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127</v>
      </c>
      <c r="DH119" s="764"/>
      <c r="DI119" s="764"/>
      <c r="DJ119" s="764"/>
      <c r="DK119" s="765"/>
      <c r="DL119" s="766">
        <v>103</v>
      </c>
      <c r="DM119" s="764"/>
      <c r="DN119" s="764"/>
      <c r="DO119" s="764"/>
      <c r="DP119" s="765"/>
      <c r="DQ119" s="766">
        <v>91</v>
      </c>
      <c r="DR119" s="764"/>
      <c r="DS119" s="764"/>
      <c r="DT119" s="764"/>
      <c r="DU119" s="765"/>
      <c r="DV119" s="848">
        <v>0</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8882746</v>
      </c>
      <c r="BR120" s="842"/>
      <c r="BS120" s="842"/>
      <c r="BT120" s="842"/>
      <c r="BU120" s="842"/>
      <c r="BV120" s="842">
        <v>9511155</v>
      </c>
      <c r="BW120" s="842"/>
      <c r="BX120" s="842"/>
      <c r="BY120" s="842"/>
      <c r="BZ120" s="842"/>
      <c r="CA120" s="842">
        <v>10049687</v>
      </c>
      <c r="CB120" s="842"/>
      <c r="CC120" s="842"/>
      <c r="CD120" s="842"/>
      <c r="CE120" s="842"/>
      <c r="CF120" s="866">
        <v>98.7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8478321</v>
      </c>
      <c r="DH120" s="842"/>
      <c r="DI120" s="842"/>
      <c r="DJ120" s="842"/>
      <c r="DK120" s="842"/>
      <c r="DL120" s="842">
        <v>6217475</v>
      </c>
      <c r="DM120" s="842"/>
      <c r="DN120" s="842"/>
      <c r="DO120" s="842"/>
      <c r="DP120" s="842"/>
      <c r="DQ120" s="842">
        <v>6199994</v>
      </c>
      <c r="DR120" s="842"/>
      <c r="DS120" s="842"/>
      <c r="DT120" s="842"/>
      <c r="DU120" s="842"/>
      <c r="DV120" s="843">
        <v>60.9</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30748</v>
      </c>
      <c r="BR121" s="817"/>
      <c r="BS121" s="817"/>
      <c r="BT121" s="817"/>
      <c r="BU121" s="817"/>
      <c r="BV121" s="817">
        <v>21353</v>
      </c>
      <c r="BW121" s="817"/>
      <c r="BX121" s="817"/>
      <c r="BY121" s="817"/>
      <c r="BZ121" s="817"/>
      <c r="CA121" s="817">
        <v>12121</v>
      </c>
      <c r="CB121" s="817"/>
      <c r="CC121" s="817"/>
      <c r="CD121" s="817"/>
      <c r="CE121" s="817"/>
      <c r="CF121" s="875">
        <v>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658</v>
      </c>
      <c r="DH121" s="817"/>
      <c r="DI121" s="817"/>
      <c r="DJ121" s="817"/>
      <c r="DK121" s="817"/>
      <c r="DL121" s="817">
        <v>431</v>
      </c>
      <c r="DM121" s="817"/>
      <c r="DN121" s="817"/>
      <c r="DO121" s="817"/>
      <c r="DP121" s="817"/>
      <c r="DQ121" s="817">
        <v>175</v>
      </c>
      <c r="DR121" s="817"/>
      <c r="DS121" s="817"/>
      <c r="DT121" s="817"/>
      <c r="DU121" s="817"/>
      <c r="DV121" s="794">
        <v>0</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15878234</v>
      </c>
      <c r="BR122" s="845"/>
      <c r="BS122" s="845"/>
      <c r="BT122" s="845"/>
      <c r="BU122" s="845"/>
      <c r="BV122" s="845">
        <v>15258268</v>
      </c>
      <c r="BW122" s="845"/>
      <c r="BX122" s="845"/>
      <c r="BY122" s="845"/>
      <c r="BZ122" s="845"/>
      <c r="CA122" s="845">
        <v>14694300</v>
      </c>
      <c r="CB122" s="845"/>
      <c r="CC122" s="845"/>
      <c r="CD122" s="845"/>
      <c r="CE122" s="845"/>
      <c r="CF122" s="846">
        <v>144.30000000000001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24791728</v>
      </c>
      <c r="BR123" s="833"/>
      <c r="BS123" s="833"/>
      <c r="BT123" s="833"/>
      <c r="BU123" s="833"/>
      <c r="BV123" s="833">
        <v>24790776</v>
      </c>
      <c r="BW123" s="833"/>
      <c r="BX123" s="833"/>
      <c r="BY123" s="833"/>
      <c r="BZ123" s="833"/>
      <c r="CA123" s="833">
        <v>24756108</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158454</v>
      </c>
      <c r="AB128" s="801"/>
      <c r="AC128" s="801"/>
      <c r="AD128" s="801"/>
      <c r="AE128" s="802"/>
      <c r="AF128" s="803">
        <v>152772</v>
      </c>
      <c r="AG128" s="801"/>
      <c r="AH128" s="801"/>
      <c r="AI128" s="801"/>
      <c r="AJ128" s="802"/>
      <c r="AK128" s="803">
        <v>159385</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13.12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11415762</v>
      </c>
      <c r="AB129" s="780"/>
      <c r="AC129" s="780"/>
      <c r="AD129" s="780"/>
      <c r="AE129" s="781"/>
      <c r="AF129" s="782">
        <v>11258726</v>
      </c>
      <c r="AG129" s="780"/>
      <c r="AH129" s="780"/>
      <c r="AI129" s="780"/>
      <c r="AJ129" s="781"/>
      <c r="AK129" s="782">
        <v>11436519</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18.12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1261317</v>
      </c>
      <c r="AB130" s="780"/>
      <c r="AC130" s="780"/>
      <c r="AD130" s="780"/>
      <c r="AE130" s="781"/>
      <c r="AF130" s="782">
        <v>1275247</v>
      </c>
      <c r="AG130" s="780"/>
      <c r="AH130" s="780"/>
      <c r="AI130" s="780"/>
      <c r="AJ130" s="781"/>
      <c r="AK130" s="782">
        <v>1250508</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10154445</v>
      </c>
      <c r="AB131" s="764"/>
      <c r="AC131" s="764"/>
      <c r="AD131" s="764"/>
      <c r="AE131" s="765"/>
      <c r="AF131" s="766">
        <v>9983479</v>
      </c>
      <c r="AG131" s="764"/>
      <c r="AH131" s="764"/>
      <c r="AI131" s="764"/>
      <c r="AJ131" s="765"/>
      <c r="AK131" s="766">
        <v>10186011</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4.0517133139999997</v>
      </c>
      <c r="AB132" s="745"/>
      <c r="AC132" s="745"/>
      <c r="AD132" s="745"/>
      <c r="AE132" s="746"/>
      <c r="AF132" s="747">
        <v>3.506779205</v>
      </c>
      <c r="AG132" s="745"/>
      <c r="AH132" s="745"/>
      <c r="AI132" s="745"/>
      <c r="AJ132" s="746"/>
      <c r="AK132" s="747">
        <v>2.570810104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v>
      </c>
      <c r="AB133" s="724"/>
      <c r="AC133" s="724"/>
      <c r="AD133" s="724"/>
      <c r="AE133" s="725"/>
      <c r="AF133" s="723">
        <v>3.7</v>
      </c>
      <c r="AG133" s="724"/>
      <c r="AH133" s="724"/>
      <c r="AI133" s="724"/>
      <c r="AJ133" s="725"/>
      <c r="AK133" s="723">
        <v>3.3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QyLvaAqgwhuka9b/7N9S1RhtADdIhiUjIebbxtasf5RrAd9J6N/9g3eeFypwwEfaqLeGI5eT3JHV2eJET7Dpg==" saltValue="AmiO4fznwQbFwZWEXUdl8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H1"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AJU9gbx8JpI6w5f9ANQNjBiy61crh/xSR/pAdVVMfOsqJ+TdJUgYFX8W84xH+tWUY0YpSChfWx9xquyMO12Cg==" saltValue="kxZpI5lnp1yoov0TzMNM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sPK4/OVxHE5P8qNV78dYk2Qrf/aJguWwQb1zXCZXQJiq8Q9Ee94kl7I+1LYLyN4PhiF/LdnJkm0RklvzoYN4Q==" saltValue="wFuR6lBnWQLqzL/W3U7c3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2480739</v>
      </c>
      <c r="AP9" s="281">
        <v>45889</v>
      </c>
      <c r="AQ9" s="282">
        <v>66486</v>
      </c>
      <c r="AR9" s="283">
        <v>-31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519744</v>
      </c>
      <c r="AP10" s="284">
        <v>9614</v>
      </c>
      <c r="AQ10" s="285">
        <v>6147</v>
      </c>
      <c r="AR10" s="286">
        <v>56.4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148995</v>
      </c>
      <c r="AP11" s="284">
        <v>2756</v>
      </c>
      <c r="AQ11" s="285">
        <v>1219</v>
      </c>
      <c r="AR11" s="286">
        <v>126.1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123472</v>
      </c>
      <c r="AP13" s="284">
        <v>2284</v>
      </c>
      <c r="AQ13" s="285">
        <v>2955</v>
      </c>
      <c r="AR13" s="286">
        <v>-22.7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41441</v>
      </c>
      <c r="AP14" s="284">
        <v>767</v>
      </c>
      <c r="AQ14" s="285">
        <v>1434</v>
      </c>
      <c r="AR14" s="286">
        <v>-46.5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-129205</v>
      </c>
      <c r="AP15" s="284">
        <v>-2390</v>
      </c>
      <c r="AQ15" s="285">
        <v>-3102</v>
      </c>
      <c r="AR15" s="286">
        <v>-23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3185186</v>
      </c>
      <c r="AP16" s="284">
        <v>58921</v>
      </c>
      <c r="AQ16" s="285">
        <v>75147</v>
      </c>
      <c r="AR16" s="286">
        <v>-21.6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4.72</v>
      </c>
      <c r="AP21" s="298">
        <v>6.62</v>
      </c>
      <c r="AQ21" s="299">
        <v>-1.9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93.4</v>
      </c>
      <c r="AP22" s="303">
        <v>98.3</v>
      </c>
      <c r="AQ22" s="304">
        <v>-4.9000000000000004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1045464</v>
      </c>
      <c r="AP32" s="312">
        <v>19339</v>
      </c>
      <c r="AQ32" s="313">
        <v>34847</v>
      </c>
      <c r="AR32" s="314">
        <v>-44.5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v>5</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368395</v>
      </c>
      <c r="AP35" s="312">
        <v>6815</v>
      </c>
      <c r="AQ35" s="313">
        <v>8260</v>
      </c>
      <c r="AR35" s="314">
        <v>-17.5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257897</v>
      </c>
      <c r="AP36" s="312">
        <v>4771</v>
      </c>
      <c r="AQ36" s="313">
        <v>1689</v>
      </c>
      <c r="AR36" s="314">
        <v>182.5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748</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-159385</v>
      </c>
      <c r="AP39" s="312">
        <v>-2948</v>
      </c>
      <c r="AQ39" s="313">
        <v>-5762</v>
      </c>
      <c r="AR39" s="314">
        <v>-48.8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-1250508</v>
      </c>
      <c r="AP40" s="312">
        <v>-23132</v>
      </c>
      <c r="AQ40" s="313">
        <v>-27609</v>
      </c>
      <c r="AR40" s="314">
        <v>-16.2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261863</v>
      </c>
      <c r="AP41" s="312">
        <v>4844</v>
      </c>
      <c r="AQ41" s="313">
        <v>12179</v>
      </c>
      <c r="AR41" s="314">
        <v>-60.2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1996847</v>
      </c>
      <c r="AN51" s="334">
        <v>36983</v>
      </c>
      <c r="AO51" s="335">
        <v>20.2</v>
      </c>
      <c r="AP51" s="336">
        <v>45588</v>
      </c>
      <c r="AQ51" s="337">
        <v>8.6999999999999993</v>
      </c>
      <c r="AR51" s="338">
        <v>11.5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1002626</v>
      </c>
      <c r="AN52" s="342">
        <v>18569</v>
      </c>
      <c r="AO52" s="343">
        <v>-8.9</v>
      </c>
      <c r="AP52" s="344">
        <v>24150</v>
      </c>
      <c r="AQ52" s="345">
        <v>3.4</v>
      </c>
      <c r="AR52" s="346">
        <v>-12.3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2082289</v>
      </c>
      <c r="AN53" s="334">
        <v>38564</v>
      </c>
      <c r="AO53" s="335">
        <v>4.3</v>
      </c>
      <c r="AP53" s="336">
        <v>45483</v>
      </c>
      <c r="AQ53" s="337">
        <v>-0.2</v>
      </c>
      <c r="AR53" s="338">
        <v>4.5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1528823</v>
      </c>
      <c r="AN54" s="342">
        <v>28314</v>
      </c>
      <c r="AO54" s="343">
        <v>52.5</v>
      </c>
      <c r="AP54" s="344">
        <v>24241</v>
      </c>
      <c r="AQ54" s="345">
        <v>0.4</v>
      </c>
      <c r="AR54" s="346">
        <v>52.1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1389780</v>
      </c>
      <c r="AN55" s="334">
        <v>25660</v>
      </c>
      <c r="AO55" s="335">
        <v>-33.5</v>
      </c>
      <c r="AP55" s="336">
        <v>45945</v>
      </c>
      <c r="AQ55" s="337">
        <v>1</v>
      </c>
      <c r="AR55" s="338">
        <v>-34.5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609295</v>
      </c>
      <c r="AN56" s="342">
        <v>11250</v>
      </c>
      <c r="AO56" s="343">
        <v>-60.3</v>
      </c>
      <c r="AP56" s="344">
        <v>25180</v>
      </c>
      <c r="AQ56" s="345">
        <v>3.9</v>
      </c>
      <c r="AR56" s="346">
        <v>-64.2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1645816</v>
      </c>
      <c r="AN57" s="334">
        <v>30357</v>
      </c>
      <c r="AO57" s="335">
        <v>18.3</v>
      </c>
      <c r="AP57" s="336">
        <v>44475</v>
      </c>
      <c r="AQ57" s="337">
        <v>-3.2</v>
      </c>
      <c r="AR57" s="338">
        <v>21.5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731901</v>
      </c>
      <c r="AN58" s="342">
        <v>13500</v>
      </c>
      <c r="AO58" s="343">
        <v>20</v>
      </c>
      <c r="AP58" s="344">
        <v>24780</v>
      </c>
      <c r="AQ58" s="345">
        <v>-1.6</v>
      </c>
      <c r="AR58" s="346">
        <v>21.6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1429852</v>
      </c>
      <c r="AN59" s="334">
        <v>26450</v>
      </c>
      <c r="AO59" s="335">
        <v>-12.9</v>
      </c>
      <c r="AP59" s="336">
        <v>45982</v>
      </c>
      <c r="AQ59" s="337">
        <v>3.4</v>
      </c>
      <c r="AR59" s="338">
        <v>-16.3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947971</v>
      </c>
      <c r="AN60" s="342">
        <v>17536</v>
      </c>
      <c r="AO60" s="343">
        <v>29.9</v>
      </c>
      <c r="AP60" s="344">
        <v>25583</v>
      </c>
      <c r="AQ60" s="345">
        <v>3.2</v>
      </c>
      <c r="AR60" s="346">
        <v>26.7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1708917</v>
      </c>
      <c r="AN61" s="349">
        <v>31603</v>
      </c>
      <c r="AO61" s="350">
        <v>-0.7</v>
      </c>
      <c r="AP61" s="351">
        <v>45495</v>
      </c>
      <c r="AQ61" s="352">
        <v>1.9</v>
      </c>
      <c r="AR61" s="338">
        <v>-2.6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964123</v>
      </c>
      <c r="AN62" s="342">
        <v>17834</v>
      </c>
      <c r="AO62" s="343">
        <v>6.6</v>
      </c>
      <c r="AP62" s="344">
        <v>24787</v>
      </c>
      <c r="AQ62" s="345">
        <v>1.9</v>
      </c>
      <c r="AR62" s="346">
        <v>4.7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YTJDEQBxthVsHXkNICG5LPpzq8AtrOLs1Wgsc5R5ttM94k05A7kKEQR/RDRYcQmgCsMlsP+p7a+KgzQ78jIHQ==" saltValue="LtHkVGIE88glxbwwZWi3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0" zoomScaleNormal="70" zoomScaleSheetLayoutView="55" workbookViewId="0">
      <selection activeCell="AG101" sqref="AG101"/>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A5lBtk9eryclnQn3Sn6vOISxw1c8Qq7laFjA7awggUEDA8EHlVL98y/EpCb1mYBlr1Ax8vXm4c10FzhA2qeZuQ==" saltValue="rtqoGPAiH7kIU81E9xH1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85" zoomScaleNormal="85" zoomScaleSheetLayoutView="55" workbookViewId="0">
      <selection activeCell="B107" sqref="B10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VJnO3MSZ0JmwMZHS6AVJ2WdVsfDIzbiPt91z0wUMnzFWqfDkX3puLmS6oTsrGBi19fDpQcoiwD8xaygZuzL+Lw==" saltValue="VSOmnk+Uiw0eMvx0KIHx2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15.53</v>
      </c>
      <c r="G47" s="12">
        <v>15.68</v>
      </c>
      <c r="H47" s="12">
        <v>18.75</v>
      </c>
      <c r="I47" s="12">
        <v>19.850000000000001</v>
      </c>
      <c r="J47" s="13">
        <v>20.96</v>
      </c>
    </row>
    <row r="48" spans="2:10" ht="57.75" customHeight="1" x14ac:dyDescent="0.2">
      <c r="B48" s="14"/>
      <c r="C48" s="1141" t="s">
        <v>4</v>
      </c>
      <c r="D48" s="1141"/>
      <c r="E48" s="1142"/>
      <c r="F48" s="15">
        <v>4.72</v>
      </c>
      <c r="G48" s="16">
        <v>4.7</v>
      </c>
      <c r="H48" s="16">
        <v>4.4000000000000004</v>
      </c>
      <c r="I48" s="16">
        <v>4.47</v>
      </c>
      <c r="J48" s="17">
        <v>4.4000000000000004</v>
      </c>
    </row>
    <row r="49" spans="2:10" ht="57.75" customHeight="1" thickBot="1" x14ac:dyDescent="0.25">
      <c r="B49" s="18"/>
      <c r="C49" s="1143" t="s">
        <v>5</v>
      </c>
      <c r="D49" s="1143"/>
      <c r="E49" s="1144"/>
      <c r="F49" s="19">
        <v>3.14</v>
      </c>
      <c r="G49" s="20">
        <v>1.43</v>
      </c>
      <c r="H49" s="20">
        <v>5.07</v>
      </c>
      <c r="I49" s="20">
        <v>2.2599999999999998</v>
      </c>
      <c r="J49" s="21">
        <v>1.42</v>
      </c>
    </row>
    <row r="50" spans="2:10" ht="13.2" x14ac:dyDescent="0.2"/>
  </sheetData>
  <sheetProtection algorithmName="SHA-512" hashValue="S4S8GswPst2rLavlX3CDnq3VnQs8L5A8C+XcAaDQ7kpSMCschiJrfUEGPszWZpOVMSLj4HH5WucINLj+6sNwnA==" saltValue="/u4HLHBscfSM+15+hGf4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森川 絢子</cp:lastModifiedBy>
  <cp:lastPrinted>2025-03-06T01:40:30Z</cp:lastPrinted>
  <dcterms:created xsi:type="dcterms:W3CDTF">2025-02-19T03:53:55Z</dcterms:created>
  <dcterms:modified xsi:type="dcterms:W3CDTF">2025-03-18T07:14:52Z</dcterms:modified>
  <cp:category/>
</cp:coreProperties>
</file>