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Users\6640\Desktop\DL\一時ふぉるだ\"/>
    </mc:Choice>
  </mc:AlternateContent>
  <xr:revisionPtr revIDLastSave="0" documentId="13_ncr:1_{516D4257-6C01-482F-8DA4-078307C00662}" xr6:coauthVersionLast="47" xr6:coauthVersionMax="47" xr10:uidLastSave="{00000000-0000-0000-0000-000000000000}"/>
  <bookViews>
    <workbookView xWindow="-120" yWindow="-120" windowWidth="29040" windowHeight="15720" tabRatio="9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<sst xmlns="http://schemas.openxmlformats.org/spreadsheetml/2006/main" count="1152" uniqueCount="623">
  <si>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</si>
  <si>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</si>
  <si>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</si>
  <si>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</si>
  <si>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</si>
  <si>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</si>
  <si>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</si>
  <si>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</si>
  <si>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</si>
  <si>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</si>
  <si>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</si>
  <si>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</si>
  <si>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</si>
  <si>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</si>
  <si>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</si>
  <si>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</si>
  <si>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</si>
  <si>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</si>
  <si>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</si>
  <si>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</si>
  <si>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</si>
  <si>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</si>
  <si>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</si>
  <si>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</si>
  <si>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</si>
  <si>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</si>
  <si>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</si>
  <si>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</si>
  <si>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</si>
  <si>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</si>
  <si>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</si>
  <si>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</si>
  <si>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</si>
  <si>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</si>
  <si>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</si>
  <si>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</si>
  <si>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</si>
  <si>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</si>
  <si>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</si>
  <si>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</si>
  <si>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</si>
  <si>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</si>
  <si>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</si>
  <si>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</si>
  <si>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</si>
  <si>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</si>
  <si>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</si>
  <si>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</si>
  <si>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</si>
  <si>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</si>
  <si>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</si>
  <si>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</si>
  <si>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</si>
  <si>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</si>
  <si>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</si>
  <si>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</si>
  <si>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</si>
  <si>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</si>
  <si>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</si>
  <si>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</si>
  <si>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</si>
  <si>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</si>
  <si>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</si>
  <si>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</si>
  <si>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</si>
  <si>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</si>
  <si>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</si>
  <si>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</si>
  <si>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</si>
  <si>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</si>
  <si>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</si>
  <si>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</si>
  <si>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</si>
  <si>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</si>
  <si>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</si>
  <si>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</si>
  <si>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</si>
  <si>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</si>
  <si>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</si>
  <si>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</si>
  <si>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</si>
  <si>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</si>
  <si>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</si>
  <si>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</si>
  <si>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</si>
  <si>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</si>
  <si>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</si>
  <si>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</si>
  <si>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</si>
  <si>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</si>
  <si>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</si>
  <si>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</si>
  <si>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</si>
  <si>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</si>
  <si>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</si>
  <si>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</si>
  <si>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</si>
  <si>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</si>
  <si>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岩出市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</si>
  <si>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</si>
  <si>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</si>
  <si>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</si>
  <si>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</si>
  <si>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</si>
  <si>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</si>
  <si>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</si>
  <si>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</si>
  <si>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</si>
  <si>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</si>
  <si>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</si>
  <si>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</si>
  <si>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</si>
  <si>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</si>
  <si>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</si>
  <si>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</si>
  <si>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</si>
  <si>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</si>
  <si>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</si>
  <si>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</si>
  <si>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</si>
  <si>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</si>
  <si>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</si>
  <si>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</si>
  <si>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</si>
  <si>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</si>
  <si>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</si>
  <si>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</si>
  <si>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</si>
  <si>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</si>
  <si>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</si>
  <si>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</si>
  <si>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</si>
  <si>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</si>
  <si>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</si>
  <si>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</si>
  <si>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</si>
  <si>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</si>
  <si>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</si>
  <si>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</si>
  <si>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</si>
  <si>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</si>
  <si>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</si>
  <si>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</si>
  <si>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</si>
  <si>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</si>
  <si>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</si>
  <si>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</si>
  <si>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</si>
  <si>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</si>
  <si>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</si>
  <si>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</si>
  <si>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</si>
  <si>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</si>
  <si>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</si>
  <si>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</si>
  <si>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</si>
  <si>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</si>
  <si>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</si>
  <si>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</si>
  <si>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</si>
  <si>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</si>
  <si>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</si>
  <si>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</si>
  <si>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</si>
  <si>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</si>
  <si>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</si>
  <si>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</si>
  <si>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</si>
  <si>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</si>
  <si>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</si>
  <si>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</si>
  <si>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</si>
  <si>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</si>
  <si>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</si>
  <si>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</si>
  <si>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</si>
  <si>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</si>
  <si>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</si>
  <si>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</si>
  <si>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</si>
  <si>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</si>
  <si>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</si>
  <si>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</si>
  <si>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</si>
  <si>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</si>
  <si>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</si>
  <si>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</si>
  <si>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</si>
  <si>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</si>
  <si>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</si>
  <si>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</si>
  <si>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</si>
  <si>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</si>
  <si>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</si>
  <si>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</si>
  <si>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</si>
  <si>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</si>
  <si>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</si>
  <si>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</si>
  <si>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</si>
  <si>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</si>
  <si>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</si>
  <si>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</si>
  <si>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</si>
  <si>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</si>
  <si>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</si>
  <si>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</si>
  <si>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</si>
  <si>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</si>
  <si>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</si>
  <si>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</si>
  <si>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</si>
  <si>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</si>
  <si>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</si>
  <si>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</si>
  <si>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</si>
  <si>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</si>
  <si>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</si>
  <si>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</si>
  <si>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</si>
  <si>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</si>
  <si>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</si>
  <si>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</si>
  <si>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</si>
  <si>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</si>
  <si>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和歌山県岩出市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</si>
  <si>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</si>
  <si>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</si>
  <si>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</si>
  <si>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</si>
  <si>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</si>
  <si>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</si>
  <si>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</si>
  <si>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</si>
  <si>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</si>
  <si>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</si>
  <si>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</si>
  <si>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</si>
  <si>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</si>
  <si>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</si>
  <si>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</si>
  <si>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</si>
  <si>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</si>
  <si>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</si>
  <si>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</si>
  <si>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</si>
  <si>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</si>
  <si>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</si>
  <si>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</si>
  <si>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</si>
  <si>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</si>
  <si>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</si>
  <si>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</si>
  <si>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</si>
  <si>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</si>
  <si>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</si>
  <si>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</si>
  <si>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</si>
  <si>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</si>
  <si>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</si>
  <si>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</si>
  <si>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</si>
  <si>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</si>
  <si>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</si>
  <si>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</si>
  <si>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</si>
  <si>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</si>
  <si>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</si>
  <si>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</si>
  <si>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</si>
  <si>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</si>
  <si>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</si>
  <si>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</si>
  <si>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</si>
  <si>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</si>
  <si>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</si>
  <si>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</si>
  <si>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</si>
  <si>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</si>
  <si>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</si>
  <si>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</si>
  <si>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</si>
  <si>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</si>
  <si>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</si>
  <si>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</si>
  <si>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</si>
  <si>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</si>
  <si>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</si>
  <si>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</si>
  <si>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</si>
  <si>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</si>
  <si>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</si>
  <si>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</si>
  <si>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</si>
  <si>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</si>
  <si>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</si>
  <si>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</si>
  <si>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</si>
  <si>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</si>
  <si>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</si>
  <si>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</si>
  <si>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</si>
  <si>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</si>
  <si>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</si>
  <si>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</si>
  <si>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</si>
  <si>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</si>
  <si>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</si>
  <si>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</si>
  <si>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</si>
  <si>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</si>
  <si>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</si>
  <si>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</si>
  <si>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</si>
  <si>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</si>
  <si>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</si>
  <si>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</si>
  <si>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</si>
  <si>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</si>
  <si>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</si>
  <si>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</si>
  <si>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</si>
  <si>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</si>
  <si>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</si>
  <si>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</si>
  <si>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</si>
  <si>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</si>
  <si>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</si>
  <si>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</si>
  <si>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</si>
  <si>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</si>
  <si>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</si>
  <si>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</si>
  <si>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</si>
  <si>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</si>
  <si>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</si>
  <si>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</si>
  <si>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</si>
  <si>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</si>
  <si>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</si>
  <si>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</si>
  <si>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</si>
  <si>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</si>
  <si>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</si>
  <si>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</si>
  <si>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</si>
  <si>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</si>
  <si>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</si>
  <si>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</si>
  <si>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</si>
  <si>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</si>
  <si>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</si>
  <si>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</si>
  <si>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</si>
  <si>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</si>
  <si>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</si>
  <si>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</si>
  <si>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</si>
  <si>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</si>
  <si>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</si>
  <si>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</si>
  <si>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</si>
  <si>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</si>
  <si>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</si>
  <si>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</si>
  <si>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</si>
  <si>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</si>
  <si>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</si>
  <si>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</si>
  <si>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</si>
  <si>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</si>
  <si>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</si>
  <si>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</si>
  <si>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</si>
  <si>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</si>
  <si>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</si>
  <si>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</si>
  <si>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</si>
  <si>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</si>
  <si>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</si>
  <si>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和歌山県岩出市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</si>
  <si>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</si>
  <si>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</si>
  <si>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</si>
  <si>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</si>
  <si>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</si>
  <si>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</si>
  <si>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</si>
  <si>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</si>
  <si>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</si>
  <si>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</si>
  <si>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</si>
  <si>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</si>
  <si>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</si>
  <si>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</si>
  <si>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</si>
  <si>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</si>
  <si>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</si>
  <si>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</si>
  <si>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</si>
  <si>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</si>
  <si>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</si>
  <si>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</si>
  <si>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</si>
  <si>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</si>
  <si>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</si>
  <si>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</si>
  <si>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</si>
  <si>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</si>
  <si>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</si>
  <si>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</si>
  <si>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</si>
  <si>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</si>
  <si>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</si>
  <si>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</si>
  <si>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</si>
  <si>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</si>
  <si>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</si>
  <si>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</si>
  <si>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</si>
  <si>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</si>
  <si>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</si>
  <si>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</si>
  <si>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</si>
  <si>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</si>
  <si>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</si>
  <si>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</si>
  <si>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</si>
  <si>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</si>
  <si>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</si>
  <si>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</si>
  <si>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</si>
  <si>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</si>
  <si>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</si>
  <si>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</si>
  <si>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</si>
  <si>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</si>
  <si>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</si>
  <si>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</si>
  <si>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</si>
  <si>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</si>
  <si>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</si>
  <si>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</si>
  <si>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</si>
  <si>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</si>
  <si>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</si>
  <si>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</si>
  <si>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</si>
  <si>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</si>
  <si>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</si>
  <si>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</si>
  <si>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</si>
  <si>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</si>
  <si>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</si>
  <si>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</si>
  <si>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</si>
  <si>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</si>
  <si>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</si>
  <si>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</si>
  <si>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</si>
  <si>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</si>
  <si>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</si>
  <si>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</si>
  <si>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</si>
  <si>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</si>
  <si>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</si>
  <si>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</si>
  <si>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</si>
  <si>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</si>
  <si>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</si>
  <si>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</si>
  <si>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</si>
  <si>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</si>
  <si>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</si>
  <si>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</si>
  <si>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</si>
  <si>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</si>
  <si>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</si>
  <si>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</si>
  <si>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</si>
  <si>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</si>
  <si>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</si>
  <si>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</si>
  <si>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</si>
  <si>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</si>
  <si>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</si>
  <si>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</si>
  <si>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</si>
  <si>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</si>
  <si>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</si>
  <si>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</si>
  <si>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</si>
  <si>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</si>
  <si>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</si>
  <si>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</si>
  <si>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</si>
  <si>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</si>
  <si>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</si>
  <si>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</si>
  <si>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</si>
  <si>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</si>
  <si>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</si>
  <si>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</si>
  <si>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</si>
  <si>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</si>
  <si>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</si>
  <si>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</si>
  <si>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</si>
  <si>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</si>
  <si>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</si>
  <si>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</si>
  <si>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</si>
  <si>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</si>
  <si>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</si>
  <si>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</si>
  <si>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</si>
  <si>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</si>
  <si>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</si>
  <si>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</si>
  <si>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</si>
  <si>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</si>
  <si>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</si>
  <si>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</si>
  <si>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</si>
  <si>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</si>
  <si>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</si>
  <si>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</si>
  <si>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</si>
  <si>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</si>
  <si>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</si>
  <si>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</si>
  <si>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</si>
  <si>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</si>
  <si>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</si>
  <si>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</si>
  <si>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</si>
  <si>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</si>
  <si>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</si>
  <si>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</si>
  <si>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</si>
  <si>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</si>
  <si>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</si>
  <si>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</si>
  <si>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</si>
  <si>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</si>
  <si>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</si>
  <si>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</si>
  <si>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</si>
  <si>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</si>
  <si>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</si>
  <si>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</si>
  <si>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</si>
  <si>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</si>
  <si>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</si>
  <si>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</si>
  <si>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</si>
  <si>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</si>
  <si>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</si>
  <si>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</si>
  <si>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</si>
  <si>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</si>
  <si>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</si>
  <si>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</si>
  <si>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</si>
  <si>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</si>
  <si>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</si>
  <si>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</si>
  <si>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</si>
  <si>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</si>
  <si>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</si>
  <si>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</si>
  <si>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</si>
  <si>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</si>
  <si>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</si>
  <si>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</si>
  <si>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</si>
  <si>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</si>
  <si>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</si>
  <si>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</si>
  <si>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</si>
  <si>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水道事業会計</t>
  </si>
  <si>
    <t>一般会計</t>
  </si>
  <si>
    <t>下水道事業会計</t>
  </si>
  <si>
    <t>国民健康保険特別会計</t>
  </si>
  <si>
    <t>後期高齢者医療特別会計</t>
  </si>
  <si>
    <t>介護保険特別会計</t>
  </si>
  <si>
    <t>墓園事業特別会計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</si>
  <si>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</si>
  <si>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</si>
  <si>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</si>
  <si>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</si>
  <si>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</si>
  <si>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</si>
  <si>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</si>
  <si>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</si>
  <si>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公立那賀病院経営事務組合</t>
    <rPh sb="0" eb="2">
      <t>コウリツ</t>
    </rPh>
    <rPh sb="2" eb="4">
      <t>ナガ</t>
    </rPh>
    <rPh sb="4" eb="6">
      <t>ビョウイン</t>
    </rPh>
    <rPh sb="6" eb="8">
      <t>ケイエイ</t>
    </rPh>
    <rPh sb="8" eb="10">
      <t>ジム</t>
    </rPh>
    <rPh sb="10" eb="12">
      <t>クミアイ</t>
    </rPh>
    <phoneticPr fontId="2"/>
  </si>
  <si>
    <t>和歌山市町村総合事務組合</t>
    <rPh sb="0" eb="3">
      <t>ワカヤマ</t>
    </rPh>
    <rPh sb="3" eb="6">
      <t>シチョウソン</t>
    </rPh>
    <rPh sb="6" eb="8">
      <t>ソウゴウ</t>
    </rPh>
    <rPh sb="8" eb="12">
      <t>ジムクミアイ</t>
    </rPh>
    <phoneticPr fontId="2"/>
  </si>
  <si>
    <t>那賀児童福祉施設組合</t>
    <rPh sb="0" eb="10">
      <t>ナガジドウフクシシセツクミアイ</t>
    </rPh>
    <phoneticPr fontId="2"/>
  </si>
  <si>
    <t>那賀広域事務組合</t>
    <rPh sb="0" eb="2">
      <t>ナガ</t>
    </rPh>
    <rPh sb="2" eb="4">
      <t>コウイキ</t>
    </rPh>
    <rPh sb="4" eb="8">
      <t>ジムクミアイ</t>
    </rPh>
    <phoneticPr fontId="2"/>
  </si>
  <si>
    <t>那賀衛生環境整備組合</t>
    <rPh sb="0" eb="2">
      <t>ナガ</t>
    </rPh>
    <rPh sb="2" eb="4">
      <t>エイセイ</t>
    </rPh>
    <rPh sb="4" eb="6">
      <t>カンキョウ</t>
    </rPh>
    <rPh sb="6" eb="8">
      <t>セイビ</t>
    </rPh>
    <rPh sb="8" eb="10">
      <t>クミアイ</t>
    </rPh>
    <phoneticPr fontId="2"/>
  </si>
  <si>
    <t>那賀消防組合</t>
    <rPh sb="0" eb="6">
      <t>ナガショウボウクミアイ</t>
    </rPh>
    <phoneticPr fontId="2"/>
  </si>
  <si>
    <t>那賀休日急患診療所経営事務組合</t>
    <rPh sb="0" eb="2">
      <t>ナガ</t>
    </rPh>
    <rPh sb="2" eb="4">
      <t>キュウジツ</t>
    </rPh>
    <rPh sb="4" eb="6">
      <t>キュウカン</t>
    </rPh>
    <rPh sb="6" eb="8">
      <t>シンリョウ</t>
    </rPh>
    <rPh sb="8" eb="9">
      <t>ショ</t>
    </rPh>
    <rPh sb="9" eb="13">
      <t>ケイエイジム</t>
    </rPh>
    <rPh sb="13" eb="15">
      <t>クミアイ</t>
    </rPh>
    <phoneticPr fontId="2"/>
  </si>
  <si>
    <t>和歌山地方税回収機構</t>
    <rPh sb="0" eb="3">
      <t>ワカヤマ</t>
    </rPh>
    <rPh sb="3" eb="5">
      <t>チホウ</t>
    </rPh>
    <rPh sb="5" eb="6">
      <t>ゼイ</t>
    </rPh>
    <rPh sb="6" eb="10">
      <t>カイシュウキコウ</t>
    </rPh>
    <phoneticPr fontId="2"/>
  </si>
  <si>
    <t>和歌山県後期高齢者医療広域連合</t>
    <rPh sb="0" eb="3">
      <t>ワカヤマ</t>
    </rPh>
    <rPh sb="3" eb="4">
      <t>ケン</t>
    </rPh>
    <rPh sb="4" eb="9">
      <t>コウキコウレイシャ</t>
    </rPh>
    <rPh sb="9" eb="11">
      <t>イリョウ</t>
    </rPh>
    <rPh sb="11" eb="15">
      <t>コウイキレンゴウ</t>
    </rPh>
    <phoneticPr fontId="2"/>
  </si>
  <si>
    <t>岩出市土地開発公社</t>
    <rPh sb="0" eb="3">
      <t>イワデシ</t>
    </rPh>
    <rPh sb="3" eb="9">
      <t>トチカイハツコウシャ</t>
    </rPh>
    <phoneticPr fontId="2"/>
  </si>
  <si>
    <t>上田徳一・千代子育英奨学会</t>
    <rPh sb="0" eb="4">
      <t>ウエダトクイチ</t>
    </rPh>
    <rPh sb="5" eb="8">
      <t>チヨコ</t>
    </rPh>
    <rPh sb="8" eb="10">
      <t>イクエイ</t>
    </rPh>
    <rPh sb="10" eb="12">
      <t>ショウガク</t>
    </rPh>
    <rPh sb="12" eb="13">
      <t>カイ</t>
    </rPh>
    <phoneticPr fontId="2"/>
  </si>
  <si>
    <t>公共施設整備基金</t>
    <rPh sb="0" eb="2">
      <t>コウキョウ</t>
    </rPh>
    <rPh sb="2" eb="4">
      <t>シセツ</t>
    </rPh>
    <rPh sb="4" eb="6">
      <t>セイビ</t>
    </rPh>
    <rPh sb="6" eb="8">
      <t>キキン</t>
    </rPh>
    <phoneticPr fontId="5"/>
  </si>
  <si>
    <t>都市計画基金</t>
    <rPh sb="0" eb="4">
      <t>トシケイカク</t>
    </rPh>
    <rPh sb="4" eb="6">
      <t>キキン</t>
    </rPh>
    <phoneticPr fontId="5"/>
  </si>
  <si>
    <t>ごみ処理施設建設基金</t>
    <rPh sb="2" eb="6">
      <t>ショリシセツ</t>
    </rPh>
    <rPh sb="6" eb="8">
      <t>ケンセツ</t>
    </rPh>
    <rPh sb="8" eb="10">
      <t>キキン</t>
    </rPh>
    <phoneticPr fontId="5"/>
  </si>
  <si>
    <t>教育施設基金</t>
    <rPh sb="0" eb="2">
      <t>キョウイク</t>
    </rPh>
    <rPh sb="2" eb="4">
      <t>シセツ</t>
    </rPh>
    <rPh sb="4" eb="6">
      <t>キキン</t>
    </rPh>
    <phoneticPr fontId="5"/>
  </si>
  <si>
    <t>地域福祉基金</t>
    <rPh sb="0" eb="2">
      <t>チイキ</t>
    </rPh>
    <rPh sb="2" eb="4">
      <t>フクシ</t>
    </rPh>
    <rPh sb="4" eb="6">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</si>
  <si>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</si>
  <si>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</si>
  <si>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</si>
  <si>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当市では、充当可能財源の額が将来負担額を上回るため、将来負担比率は算定されない。主な要因としては、新規の地方債発行を抑制し、繰上償還も行いながら地方債残高の削減に努めていることによる。一方、有形固定資産減価償却率は増加傾向にあるが、これは、昭和４０年代から５０年代に建設された公共施設が多く、それらの老朽化が進行していることが要因である。今後は、施設の更新・統廃合・長寿命化を適切に進めながら、更新等に伴う地方債の発行にも注視す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</si>
  <si>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</si>
  <si>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</si>
  <si>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</si>
  <si>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</si>
  <si>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</si>
  <si>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</si>
  <si>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当市では、充当可能財源の額が将来負担額を上回るため、将来負担比率は算定されない。また、実質公債費率についても類似団体を大きく下回っている。主な要因としては、いずれも地方債の新規発行を抑制し、繰上償還も行いながら地方債残高の削減に努めていることによる。今後は、老朽化した公共施設の更新等に伴う歳出の増加が見込まれるため、新規の地方債発行に注視す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</si>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</sst>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rgb="FFFF0000"/>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4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38" fillId="0" borderId="0" xfId="8"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6" fillId="0" borderId="41" xfId="16"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6" fillId="0" borderId="12" xfId="16" applyBorder="1" applyAlignment="1" applyProtection="1">
      <alignment horizontal="left" vertical="top" wrapText="1"/>
      <protection locked="0"/>
    </xf>
    <xf numFmtId="0" fontId="16" fillId="0" borderId="48" xfId="16" applyBorder="1" applyAlignment="1" applyProtection="1">
      <alignment horizontal="left" vertical="top" wrapText="1"/>
      <protection locked="0"/>
    </xf>
    <xf numFmtId="0" fontId="16" fillId="0" borderId="64" xfId="16" applyBorder="1" applyAlignment="1" applyProtection="1">
      <alignment horizontal="left" vertical="top" wrapText="1"/>
      <protection locked="0"/>
    </xf>
    <xf numFmtId="0" fontId="16" fillId="0" borderId="0" xfId="16" applyAlignment="1" applyProtection="1">
      <alignment horizontal="left" vertical="top" wrapText="1"/>
      <protection locked="0"/>
    </xf>
    <xf numFmtId="0" fontId="16" fillId="0" borderId="38" xfId="16" applyBorder="1" applyAlignment="1" applyProtection="1">
      <alignment horizontal="left" vertical="top" wrapText="1"/>
      <protection locked="0"/>
    </xf>
    <xf numFmtId="0" fontId="16" fillId="0" borderId="37" xfId="16" applyBorder="1" applyAlignment="1" applyProtection="1">
      <alignment horizontal="left" vertical="top" wrapText="1"/>
      <protection locked="0"/>
    </xf>
    <xf numFmtId="0" fontId="16" fillId="0" borderId="54" xfId="16" applyBorder="1" applyAlignment="1" applyProtection="1">
      <alignment horizontal="left" vertical="top" wrapText="1"/>
      <protection locked="0"/>
    </xf>
    <xf numFmtId="0" fontId="16" fillId="0" borderId="40" xfId="16"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6493BB8-D9C1-4E01-8D02-3358EB6A851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0A38-4CA6-B7CA-F207A05D80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31933</c:v>
                </c:pt>
                <c:pt idx="1">
                  <c:v>30780</c:v>
                </c:pt>
                <c:pt idx="2">
                  <c:v>36983</c:v>
                </c:pt>
                <c:pt idx="3">
                  <c:v>38564</c:v>
                </c:pt>
                <c:pt idx="4">
                  <c:v>25660</c:v>
                </c:pt>
              </c:numCache>
            </c:numRef>
          </c:val>
          <c:smooth val="0"/>
          <c:extLst>
            <c:ext xmlns:c16="http://schemas.microsoft.com/office/drawing/2014/chart" uri="{C3380CC4-5D6E-409C-BE32-E72D297353CC}">
              <c16:uniqueId val="{00000001-0A38-4CA6-B7CA-F207A05D808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4.4000000000000004</c:v>
                </c:pt>
                <c:pt idx="1">
                  <c:v>4.2300000000000004</c:v>
                </c:pt>
                <c:pt idx="2">
                  <c:v>4.72</c:v>
                </c:pt>
                <c:pt idx="3">
                  <c:v>4.7</c:v>
                </c:pt>
                <c:pt idx="4">
                  <c:v>4.4000000000000004</c:v>
                </c:pt>
              </c:numCache>
            </c:numRef>
          </c:val>
          <c:extLst>
            <c:ext xmlns:c16="http://schemas.microsoft.com/office/drawing/2014/chart" uri="{C3380CC4-5D6E-409C-BE32-E72D297353CC}">
              <c16:uniqueId val="{00000000-C825-491F-98AC-9F839A3BC37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15.24</c:v>
                </c:pt>
                <c:pt idx="1">
                  <c:v>14.18</c:v>
                </c:pt>
                <c:pt idx="2">
                  <c:v>15.53</c:v>
                </c:pt>
                <c:pt idx="3">
                  <c:v>15.68</c:v>
                </c:pt>
                <c:pt idx="4">
                  <c:v>18.75</c:v>
                </c:pt>
              </c:numCache>
            </c:numRef>
          </c:val>
          <c:extLst>
            <c:ext xmlns:c16="http://schemas.microsoft.com/office/drawing/2014/chart" uri="{C3380CC4-5D6E-409C-BE32-E72D297353CC}">
              <c16:uniqueId val="{00000001-C825-491F-98AC-9F839A3BC37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0.81</c:v>
                </c:pt>
                <c:pt idx="1">
                  <c:v>0.34</c:v>
                </c:pt>
                <c:pt idx="2">
                  <c:v>3.14</c:v>
                </c:pt>
                <c:pt idx="3">
                  <c:v>1.43</c:v>
                </c:pt>
                <c:pt idx="4">
                  <c:v>5.07</c:v>
                </c:pt>
              </c:numCache>
            </c:numRef>
          </c:val>
          <c:smooth val="0"/>
          <c:extLst>
            <c:ext xmlns:c16="http://schemas.microsoft.com/office/drawing/2014/chart" uri="{C3380CC4-5D6E-409C-BE32-E72D297353CC}">
              <c16:uniqueId val="{00000002-C825-491F-98AC-9F839A3BC37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0.34</c:v>
                </c:pt>
                <c:pt idx="2">
                  <c:v>#N/A</c:v>
                </c:pt>
                <c:pt idx="3">
                  <c:v>0.27</c:v>
                </c:pt>
                <c:pt idx="4">
                  <c:v>#N/A</c:v>
                </c:pt>
                <c:pt idx="5">
                  <c:v>0.37</c:v>
                </c:pt>
                <c:pt idx="6">
                  <c:v>0</c:v>
                </c:pt>
                <c:pt idx="7">
                  <c:v>0</c:v>
                </c:pt>
                <c:pt idx="8">
                  <c:v>0</c:v>
                </c:pt>
                <c:pt idx="9">
                  <c:v>0</c:v>
                </c:pt>
              </c:numCache>
            </c:numRef>
          </c:val>
          <c:extLst>
            <c:ext xmlns:c16="http://schemas.microsoft.com/office/drawing/2014/chart" uri="{C3380CC4-5D6E-409C-BE32-E72D297353CC}">
              <c16:uniqueId val="{00000000-49CC-4754-A2FA-6F66E5CD80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CC-4754-A2FA-6F66E5CD803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9CC-4754-A2FA-6F66E5CD8031}"/>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9CC-4754-A2FA-6F66E5CD8031}"/>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0.25</c:v>
                </c:pt>
                <c:pt idx="2">
                  <c:v>#N/A</c:v>
                </c:pt>
                <c:pt idx="3">
                  <c:v>0.31</c:v>
                </c:pt>
                <c:pt idx="4">
                  <c:v>#N/A</c:v>
                </c:pt>
                <c:pt idx="5">
                  <c:v>0.39</c:v>
                </c:pt>
                <c:pt idx="6">
                  <c:v>#N/A</c:v>
                </c:pt>
                <c:pt idx="7">
                  <c:v>0.43</c:v>
                </c:pt>
                <c:pt idx="8">
                  <c:v>#N/A</c:v>
                </c:pt>
                <c:pt idx="9">
                  <c:v>0.12</c:v>
                </c:pt>
              </c:numCache>
            </c:numRef>
          </c:val>
          <c:extLst>
            <c:ext xmlns:c16="http://schemas.microsoft.com/office/drawing/2014/chart" uri="{C3380CC4-5D6E-409C-BE32-E72D297353CC}">
              <c16:uniqueId val="{00000004-49CC-4754-A2FA-6F66E5CD803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0.13</c:v>
                </c:pt>
                <c:pt idx="2">
                  <c:v>#N/A</c:v>
                </c:pt>
                <c:pt idx="3">
                  <c:v>0.13</c:v>
                </c:pt>
                <c:pt idx="4">
                  <c:v>#N/A</c:v>
                </c:pt>
                <c:pt idx="5">
                  <c:v>0.13</c:v>
                </c:pt>
                <c:pt idx="6">
                  <c:v>#N/A</c:v>
                </c:pt>
                <c:pt idx="7">
                  <c:v>0.14000000000000001</c:v>
                </c:pt>
                <c:pt idx="8">
                  <c:v>#N/A</c:v>
                </c:pt>
                <c:pt idx="9">
                  <c:v>0.12</c:v>
                </c:pt>
              </c:numCache>
            </c:numRef>
          </c:val>
          <c:extLst>
            <c:ext xmlns:c16="http://schemas.microsoft.com/office/drawing/2014/chart" uri="{C3380CC4-5D6E-409C-BE32-E72D297353CC}">
              <c16:uniqueId val="{00000005-49CC-4754-A2FA-6F66E5CD803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0.79</c:v>
                </c:pt>
                <c:pt idx="2">
                  <c:v>#N/A</c:v>
                </c:pt>
                <c:pt idx="3">
                  <c:v>0.78</c:v>
                </c:pt>
                <c:pt idx="4">
                  <c:v>#N/A</c:v>
                </c:pt>
                <c:pt idx="5">
                  <c:v>0.24</c:v>
                </c:pt>
                <c:pt idx="6">
                  <c:v>#N/A</c:v>
                </c:pt>
                <c:pt idx="7">
                  <c:v>0.53</c:v>
                </c:pt>
                <c:pt idx="8">
                  <c:v>#N/A</c:v>
                </c:pt>
                <c:pt idx="9">
                  <c:v>0.15</c:v>
                </c:pt>
              </c:numCache>
            </c:numRef>
          </c:val>
          <c:extLst>
            <c:ext xmlns:c16="http://schemas.microsoft.com/office/drawing/2014/chart" uri="{C3380CC4-5D6E-409C-BE32-E72D297353CC}">
              <c16:uniqueId val="{00000006-49CC-4754-A2FA-6F66E5CD803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1.72</c:v>
                </c:pt>
                <c:pt idx="8">
                  <c:v>#N/A</c:v>
                </c:pt>
                <c:pt idx="9">
                  <c:v>1.68</c:v>
                </c:pt>
              </c:numCache>
            </c:numRef>
          </c:val>
          <c:extLst>
            <c:ext xmlns:c16="http://schemas.microsoft.com/office/drawing/2014/chart" uri="{C3380CC4-5D6E-409C-BE32-E72D297353CC}">
              <c16:uniqueId val="{00000007-49CC-4754-A2FA-6F66E5CD803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4.4000000000000004</c:v>
                </c:pt>
                <c:pt idx="2">
                  <c:v>#N/A</c:v>
                </c:pt>
                <c:pt idx="3">
                  <c:v>4.22</c:v>
                </c:pt>
                <c:pt idx="4">
                  <c:v>#N/A</c:v>
                </c:pt>
                <c:pt idx="5">
                  <c:v>4.72</c:v>
                </c:pt>
                <c:pt idx="6">
                  <c:v>#N/A</c:v>
                </c:pt>
                <c:pt idx="7">
                  <c:v>4.7</c:v>
                </c:pt>
                <c:pt idx="8">
                  <c:v>#N/A</c:v>
                </c:pt>
                <c:pt idx="9">
                  <c:v>4.3899999999999997</c:v>
                </c:pt>
              </c:numCache>
            </c:numRef>
          </c:val>
          <c:extLst>
            <c:ext xmlns:c16="http://schemas.microsoft.com/office/drawing/2014/chart" uri="{C3380CC4-5D6E-409C-BE32-E72D297353CC}">
              <c16:uniqueId val="{00000008-49CC-4754-A2FA-6F66E5CD803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20.85</c:v>
                </c:pt>
                <c:pt idx="2">
                  <c:v>#N/A</c:v>
                </c:pt>
                <c:pt idx="3">
                  <c:v>23.6</c:v>
                </c:pt>
                <c:pt idx="4">
                  <c:v>#N/A</c:v>
                </c:pt>
                <c:pt idx="5">
                  <c:v>24.8</c:v>
                </c:pt>
                <c:pt idx="6">
                  <c:v>#N/A</c:v>
                </c:pt>
                <c:pt idx="7">
                  <c:v>24.28</c:v>
                </c:pt>
                <c:pt idx="8">
                  <c:v>#N/A</c:v>
                </c:pt>
                <c:pt idx="9">
                  <c:v>23.72</c:v>
                </c:pt>
              </c:numCache>
            </c:numRef>
          </c:val>
          <c:extLst>
            <c:ext xmlns:c16="http://schemas.microsoft.com/office/drawing/2014/chart" uri="{C3380CC4-5D6E-409C-BE32-E72D297353CC}">
              <c16:uniqueId val="{00000009-49CC-4754-A2FA-6F66E5CD803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1484</c:v>
                </c:pt>
                <c:pt idx="5">
                  <c:v>1519</c:v>
                </c:pt>
                <c:pt idx="8">
                  <c:v>1528</c:v>
                </c:pt>
                <c:pt idx="11">
                  <c:v>1404</c:v>
                </c:pt>
                <c:pt idx="14">
                  <c:v>1419</c:v>
                </c:pt>
              </c:numCache>
            </c:numRef>
          </c:val>
          <c:extLst>
            <c:ext xmlns:c16="http://schemas.microsoft.com/office/drawing/2014/chart" uri="{C3380CC4-5D6E-409C-BE32-E72D297353CC}">
              <c16:uniqueId val="{00000000-96A1-4ABC-8380-9EC811534C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6A1-4ABC-8380-9EC811534C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6A1-4ABC-8380-9EC811534C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246</c:v>
                </c:pt>
                <c:pt idx="3">
                  <c:v>235</c:v>
                </c:pt>
                <c:pt idx="6">
                  <c:v>246</c:v>
                </c:pt>
                <c:pt idx="9">
                  <c:v>267</c:v>
                </c:pt>
                <c:pt idx="12">
                  <c:v>272</c:v>
                </c:pt>
              </c:numCache>
            </c:numRef>
          </c:val>
          <c:extLst>
            <c:ext xmlns:c16="http://schemas.microsoft.com/office/drawing/2014/chart" uri="{C3380CC4-5D6E-409C-BE32-E72D297353CC}">
              <c16:uniqueId val="{00000003-96A1-4ABC-8380-9EC811534C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407</c:v>
                </c:pt>
                <c:pt idx="3">
                  <c:v>475</c:v>
                </c:pt>
                <c:pt idx="6">
                  <c:v>548</c:v>
                </c:pt>
                <c:pt idx="9">
                  <c:v>318</c:v>
                </c:pt>
                <c:pt idx="12">
                  <c:v>343</c:v>
                </c:pt>
              </c:numCache>
            </c:numRef>
          </c:val>
          <c:extLst>
            <c:ext xmlns:c16="http://schemas.microsoft.com/office/drawing/2014/chart" uri="{C3380CC4-5D6E-409C-BE32-E72D297353CC}">
              <c16:uniqueId val="{00000004-96A1-4ABC-8380-9EC811534C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A1-4ABC-8380-9EC811534C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A1-4ABC-8380-9EC811534C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1166</c:v>
                </c:pt>
                <c:pt idx="3">
                  <c:v>1167</c:v>
                </c:pt>
                <c:pt idx="6">
                  <c:v>1138</c:v>
                </c:pt>
                <c:pt idx="9">
                  <c:v>1167</c:v>
                </c:pt>
                <c:pt idx="12">
                  <c:v>1216</c:v>
                </c:pt>
              </c:numCache>
            </c:numRef>
          </c:val>
          <c:extLst>
            <c:ext xmlns:c16="http://schemas.microsoft.com/office/drawing/2014/chart" uri="{C3380CC4-5D6E-409C-BE32-E72D297353CC}">
              <c16:uniqueId val="{00000007-96A1-4ABC-8380-9EC811534C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335</c:v>
                </c:pt>
                <c:pt idx="2">
                  <c:v>#N/A</c:v>
                </c:pt>
                <c:pt idx="3">
                  <c:v>#N/A</c:v>
                </c:pt>
                <c:pt idx="4">
                  <c:v>358</c:v>
                </c:pt>
                <c:pt idx="5">
                  <c:v>#N/A</c:v>
                </c:pt>
                <c:pt idx="6">
                  <c:v>#N/A</c:v>
                </c:pt>
                <c:pt idx="7">
                  <c:v>404</c:v>
                </c:pt>
                <c:pt idx="8">
                  <c:v>#N/A</c:v>
                </c:pt>
                <c:pt idx="9">
                  <c:v>#N/A</c:v>
                </c:pt>
                <c:pt idx="10">
                  <c:v>348</c:v>
                </c:pt>
                <c:pt idx="11">
                  <c:v>#N/A</c:v>
                </c:pt>
                <c:pt idx="12">
                  <c:v>#N/A</c:v>
                </c:pt>
                <c:pt idx="13">
                  <c:v>412</c:v>
                </c:pt>
                <c:pt idx="14">
                  <c:v>#N/A</c:v>
                </c:pt>
              </c:numCache>
            </c:numRef>
          </c:val>
          <c:smooth val="0"/>
          <c:extLst>
            <c:ext xmlns:c16="http://schemas.microsoft.com/office/drawing/2014/chart" uri="{C3380CC4-5D6E-409C-BE32-E72D297353CC}">
              <c16:uniqueId val="{00000008-96A1-4ABC-8380-9EC811534C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15386</c:v>
                </c:pt>
                <c:pt idx="5">
                  <c:v>15615</c:v>
                </c:pt>
                <c:pt idx="8">
                  <c:v>15966</c:v>
                </c:pt>
                <c:pt idx="11">
                  <c:v>16053</c:v>
                </c:pt>
                <c:pt idx="14">
                  <c:v>15878</c:v>
                </c:pt>
              </c:numCache>
            </c:numRef>
          </c:val>
          <c:extLst>
            <c:ext xmlns:c16="http://schemas.microsoft.com/office/drawing/2014/chart" uri="{C3380CC4-5D6E-409C-BE32-E72D297353CC}">
              <c16:uniqueId val="{00000000-B64E-4744-96E5-16A6D93F24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84</c:v>
                </c:pt>
                <c:pt idx="5">
                  <c:v>67</c:v>
                </c:pt>
                <c:pt idx="8">
                  <c:v>52</c:v>
                </c:pt>
                <c:pt idx="11">
                  <c:v>40</c:v>
                </c:pt>
                <c:pt idx="14">
                  <c:v>31</c:v>
                </c:pt>
              </c:numCache>
            </c:numRef>
          </c:val>
          <c:extLst>
            <c:ext xmlns:c16="http://schemas.microsoft.com/office/drawing/2014/chart" uri="{C3380CC4-5D6E-409C-BE32-E72D297353CC}">
              <c16:uniqueId val="{00000001-B64E-4744-96E5-16A6D93F24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6401</c:v>
                </c:pt>
                <c:pt idx="5">
                  <c:v>6617</c:v>
                </c:pt>
                <c:pt idx="8">
                  <c:v>7058</c:v>
                </c:pt>
                <c:pt idx="11">
                  <c:v>7337</c:v>
                </c:pt>
                <c:pt idx="14">
                  <c:v>8883</c:v>
                </c:pt>
              </c:numCache>
            </c:numRef>
          </c:val>
          <c:extLst>
            <c:ext xmlns:c16="http://schemas.microsoft.com/office/drawing/2014/chart" uri="{C3380CC4-5D6E-409C-BE32-E72D297353CC}">
              <c16:uniqueId val="{00000002-B64E-4744-96E5-16A6D93F24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4E-4744-96E5-16A6D93F24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4E-4744-96E5-16A6D93F24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4E-4744-96E5-16A6D93F24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429</c:v>
                </c:pt>
                <c:pt idx="3">
                  <c:v>301</c:v>
                </c:pt>
                <c:pt idx="6">
                  <c:v>228</c:v>
                </c:pt>
                <c:pt idx="9">
                  <c:v>192</c:v>
                </c:pt>
                <c:pt idx="12">
                  <c:v>125</c:v>
                </c:pt>
              </c:numCache>
            </c:numRef>
          </c:val>
          <c:extLst>
            <c:ext xmlns:c16="http://schemas.microsoft.com/office/drawing/2014/chart" uri="{C3380CC4-5D6E-409C-BE32-E72D297353CC}">
              <c16:uniqueId val="{00000006-B64E-4744-96E5-16A6D93F24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1656</c:v>
                </c:pt>
                <c:pt idx="3">
                  <c:v>1575</c:v>
                </c:pt>
                <c:pt idx="6">
                  <c:v>1507</c:v>
                </c:pt>
                <c:pt idx="9">
                  <c:v>1386</c:v>
                </c:pt>
                <c:pt idx="12">
                  <c:v>1214</c:v>
                </c:pt>
              </c:numCache>
            </c:numRef>
          </c:val>
          <c:extLst>
            <c:ext xmlns:c16="http://schemas.microsoft.com/office/drawing/2014/chart" uri="{C3380CC4-5D6E-409C-BE32-E72D297353CC}">
              <c16:uniqueId val="{00000007-B64E-4744-96E5-16A6D93F24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11005</c:v>
                </c:pt>
                <c:pt idx="3">
                  <c:v>11553</c:v>
                </c:pt>
                <c:pt idx="6">
                  <c:v>12050</c:v>
                </c:pt>
                <c:pt idx="9">
                  <c:v>10453</c:v>
                </c:pt>
                <c:pt idx="12">
                  <c:v>8479</c:v>
                </c:pt>
              </c:numCache>
            </c:numRef>
          </c:val>
          <c:extLst>
            <c:ext xmlns:c16="http://schemas.microsoft.com/office/drawing/2014/chart" uri="{C3380CC4-5D6E-409C-BE32-E72D297353CC}">
              <c16:uniqueId val="{00000008-B64E-4744-96E5-16A6D93F24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64E-4744-96E5-16A6D93F24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6879</c:v>
                </c:pt>
                <c:pt idx="3">
                  <c:v>6493</c:v>
                </c:pt>
                <c:pt idx="6">
                  <c:v>6294</c:v>
                </c:pt>
                <c:pt idx="9">
                  <c:v>6305</c:v>
                </c:pt>
                <c:pt idx="12">
                  <c:v>5560</c:v>
                </c:pt>
              </c:numCache>
            </c:numRef>
          </c:val>
          <c:extLst>
            <c:ext xmlns:c16="http://schemas.microsoft.com/office/drawing/2014/chart" uri="{C3380CC4-5D6E-409C-BE32-E72D297353CC}">
              <c16:uniqueId val="{0000000A-B64E-4744-96E5-16A6D93F24F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64E-4744-96E5-16A6D93F24F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1625</c:v>
                </c:pt>
                <c:pt idx="1">
                  <c:v>1674</c:v>
                </c:pt>
                <c:pt idx="2">
                  <c:v>2141</c:v>
                </c:pt>
              </c:numCache>
            </c:numRef>
          </c:val>
          <c:extLst>
            <c:ext xmlns:c16="http://schemas.microsoft.com/office/drawing/2014/chart" uri="{C3380CC4-5D6E-409C-BE32-E72D297353CC}">
              <c16:uniqueId val="{00000000-B95C-40B0-A78E-D2BBEFB337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2241</c:v>
                </c:pt>
                <c:pt idx="1">
                  <c:v>2241</c:v>
                </c:pt>
                <c:pt idx="2">
                  <c:v>2491</c:v>
                </c:pt>
              </c:numCache>
            </c:numRef>
          </c:val>
          <c:extLst>
            <c:ext xmlns:c16="http://schemas.microsoft.com/office/drawing/2014/chart" uri="{C3380CC4-5D6E-409C-BE32-E72D297353CC}">
              <c16:uniqueId val="{00000001-B95C-40B0-A78E-D2BBEFB337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2884</c:v>
                </c:pt>
                <c:pt idx="1">
                  <c:v>3114</c:v>
                </c:pt>
                <c:pt idx="2">
                  <c:v>3943</c:v>
                </c:pt>
              </c:numCache>
            </c:numRef>
          </c:val>
          <c:extLst>
            <c:ext xmlns:c16="http://schemas.microsoft.com/office/drawing/2014/chart" uri="{C3380CC4-5D6E-409C-BE32-E72D297353CC}">
              <c16:uniqueId val="{00000002-B95C-40B0-A78E-D2BBEFB337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{C612AEF2-EAFE-4F58-885C-6B155CD3B620}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940-4DC3-B7B0-21B38634DA7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{6E562443-C357-46C5-9788-DC92A219732B}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40-4DC3-B7B0-21B38634DA7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{C94B3AF6-369A-4184-A381-2E46E4BAEA38}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40-4DC3-B7B0-21B38634DA7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{CEC37AB4-8DCA-4BEE-8FC9-D0E3DFBDD412}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40-4DC3-B7B0-21B38634DA7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{3A8E5509-32F5-49AC-A273-389D9866DF60}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40-4DC3-B7B0-21B38634DA7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{ABE18B1D-903E-4F8D-9092-66ABF081403D}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940-4DC3-B7B0-21B38634DA7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{B1EA4506-DC7A-4D36-A152-D84F8E2F5201}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940-4DC3-B7B0-21B38634DA7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{CE1046AD-960F-4B48-886B-04981D3410F9}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940-4DC3-B7B0-21B38634DA7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{9CDA9D36-884E-4418-8633-4C89298FEED5}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940-4DC3-B7B0-21B38634DA7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57.6</c:v>
                </c:pt>
                <c:pt idx="8">
                  <c:v>58.4</c:v>
                </c:pt>
                <c:pt idx="16">
                  <c:v>59.1</c:v>
                </c:pt>
                <c:pt idx="24">
                  <c:v>59.9</c:v>
                </c:pt>
                <c:pt idx="32">
                  <c:v>61.5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940-4DC3-B7B0-21B38634DA7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{6BB427C4-8872-411F-B7FE-C1877D64D815}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940-4DC3-B7B0-21B38634DA7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{B1729088-34DD-4354-BAF1-985CDAD048DE}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40-4DC3-B7B0-21B38634DA7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{BCCCB73C-4113-4E6D-8BDA-49C80A9B551D}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40-4DC3-B7B0-21B38634DA7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{30FC4C41-DC40-4D8E-AE29-68749A700C9C}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40-4DC3-B7B0-21B38634DA7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{D06C1BDE-753F-4275-9FFD-F11F4B7A93D5}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40-4DC3-B7B0-21B38634DA7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{9934202F-D6C8-4259-9183-DB09F7958C44}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940-4DC3-B7B0-21B38634DA7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{0414922A-5343-4B6A-8910-71055CD7436E}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940-4DC3-B7B0-21B38634DA7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{DF32830E-B2E8-431E-9AB4-B97D9F4FFFDC}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940-4DC3-B7B0-21B38634DA7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{3DEE1BBF-528F-4E9A-80DC-FE6FBE582368}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940-4DC3-B7B0-21B38634DA7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0940-4DC3-B7B0-21B38634DA79}"/>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{1D493928-E66D-4BFB-A7FC-82D4A630660B}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8A1-464A-9DC5-476AE5EC88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{A7D1E272-39B0-42CB-80CA-CAB48514696D}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A1-464A-9DC5-476AE5EC88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{5BF24722-DAD6-422F-A959-B1B54BEC9DAB}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A1-464A-9DC5-476AE5EC88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{8364FCEC-0655-4F12-A7FF-C41DD2F1AC15}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A1-464A-9DC5-476AE5EC88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{0B895708-72D2-4F19-B62F-8372F018B8DD}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A1-464A-9DC5-476AE5EC8801}"/>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{75736398-033E-44DA-8D21-BE4B83D27B49}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8A1-464A-9DC5-476AE5EC8801}"/>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{8B16FAEB-0740-49AF-8947-D3F60969358B}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8A1-464A-9DC5-476AE5EC8801}"/>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{DA0454F6-209A-4036-B442-0F747E5F32D0}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8A1-464A-9DC5-476AE5EC880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{7D7B0B9F-998D-4DFA-B46A-1947C02D31E8}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8A1-464A-9DC5-476AE5EC88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3.7</c:v>
                </c:pt>
                <c:pt idx="16">
                  <c:v>4</c:v>
                </c:pt>
                <c:pt idx="24">
                  <c:v>4</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8A1-464A-9DC5-476AE5EC880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{8316CC76-5879-418F-8ECD-B4F6775ED466}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8A1-464A-9DC5-476AE5EC880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{6BBB8BD9-9B38-4E68-9349-A393D6A3F16B}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A1-464A-9DC5-476AE5EC88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{9373D1C4-A9F5-44AA-9012-2C4472FFBDCD}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A1-464A-9DC5-476AE5EC88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{48037EF9-1085-43BA-A342-53DA93F2A315}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A1-464A-9DC5-476AE5EC88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{39DC9BE1-F454-4F9B-B889-C721CE5E377A}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A1-464A-9DC5-476AE5EC8801}"/>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{AD6A4A22-213A-492C-A533-685D22C6E79E}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8A1-464A-9DC5-476AE5EC8801}"/>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{467241B1-7D8F-4F59-A40B-65822F7C4FE1}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8A1-464A-9DC5-476AE5EC880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{B74B563F-8F53-47A1-9141-DBE482D6C291}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8A1-464A-9DC5-476AE5EC880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{655E8ADA-BAAA-4BB2-9450-92BAF9BE5A01}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8A1-464A-9DC5-476AE5EC88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E8A1-464A-9DC5-476AE5EC8801}"/>
            </c:ext>
          </c:extLst>
        </c:ser>
        <c:dLbls>
          <c:showLegendKey val="0"/>
          <c:showVal val="1"/>
          <c:showCatName val="0"/>
          <c:showSerName val="0"/>
          <c:showPercent val="0"/>
          <c:showBubbleSize val="0"/>
        </c:dLbls>
        <c:axId val="84219776"/>
        <c:axId val="84234240"/>
      </c:scatterChart>
      <c:valAx>
        <c:axId val="84219776"/>
        <c:scaling>
          <c:orientation val="maxMin"/>
          <c:max val="6.6999999999999993"/>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一般会計では地方債の発行抑制、繰上償還の実施等により元利償還金は減少傾向にあったが、令和３年度は臨時財政対策債が増えたため増加となった。</a:t>
          </a:r>
        </a:p>
        <a:p>
          <a:r>
            <a:rPr kumimoji="1" lang="ja-JP" altLang="en-US" sz="1400">
              <a:latin typeface="ＭＳ ゴシック" pitchFamily="49" charset="-128"/>
              <a:ea typeface="ＭＳ ゴシック" pitchFamily="49" charset="-128"/>
            </a:rPr>
            <a:t>公営企業債繰入金については、下水道事業会計の企業会計移行に伴い減少している。</a:t>
          </a:r>
        </a:p>
        <a:p>
          <a:r>
            <a:rPr kumimoji="1" lang="ja-JP" altLang="en-US" sz="1400">
              <a:latin typeface="ＭＳ ゴシック" pitchFamily="49" charset="-128"/>
              <a:ea typeface="ＭＳ ゴシック" pitchFamily="49" charset="-128"/>
            </a:rPr>
            <a:t>また、算入公債費等については新規の借入や過年度分の算入終了等により年度により増減が生じている。平成２８年度以降は臨時財政対策債及び下水道事業債により増加が続いている。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満期一括償還地方債の活用はしていない。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将来負担額（Ａ）の大半を占める一般会計等に係る地方債現在高は、令和３年度においては、事業完了による新規借入の減により減少している。</a:t>
          </a:r>
        </a:p>
        <a:p>
          <a:r>
            <a:rPr kumimoji="1" lang="ja-JP" altLang="en-US" sz="1400">
              <a:latin typeface="ＭＳ ゴシック" pitchFamily="49" charset="-128"/>
              <a:ea typeface="ＭＳ ゴシック" pitchFamily="49" charset="-128"/>
            </a:rPr>
            <a:t>現在発行している臨時財政対策債、下水道事業債ともに交付税算入があるため、充当可能財源等（Ｂ）においても反映されることから、今後も大きな変動は見込まれない。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和歌山県岩出市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令和３年度決算においては、将来に予定される負担（ごみ処理施設大規模改修、社会保障費関係費の増加など）に備え、財政調整基金や特定目的基金への積立を行ったため、全体では対前年度比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各基金の方針に従い、適正な運用に努める。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計画的な整備の促進のため、都市計画事業資金基金は都市計画事業実施のため、ごみ処理施設建設基金はごみ処理施設の建設のための財源とするため、地域福祉基金は高齢者が健康で生きがいをもち安心して過ごせる明るい活力ある社会を作るため、教育施設建設基金は義務教育施設及び社会教育施設建設のため、それぞれ運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ごみ処理施設建設基金については、施設の建設から１０年以上経過しており、近年中に大規模改修の必要が生じる見込みであることから、令和元年度から計画的に積立を行っている。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資金基金については、例年、都市計画税収の一部を、次年度以降の都市計画事業のため積立てを行っているが、令和３年度は下水道整備に充てるため取崩を行ったため、前年度同額の残高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公共施設整備基金、教育施設建設基金についても、将来の老朽化に伴う改修に備えて、令和３年度は積立を行っている。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それぞれの目的のため、積立・取崩を行っていく。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社会保障関係費の増加による一般財源不足への対応や重点事業推進のためにより取崩を行っているが、新型コロナウイルスの影響による事業実施の見送りや、不用額の積立を行ったため、対前年度比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高齢化に伴う市税収入減、社会保障関係費の増や物価高騰への対応が確実に見込まれることから、円滑な財政運営のため、可能な限り積立を行う。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今後の臨時財政対策債等の償還による一般財源負担、下水道事業会計への公債費財源としての繰出金に備え、対前年度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臨時財政対策債の償還額が増加傾向であるため、可能な限り積立を行うが、将来的には償還に充てる財源として取崩を行う。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725EF6F-88A0-4513-9D8E-85E99C550B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4ABDE9C-449F-45D9-B2E4-E190490EFC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6F8B1B7-057E-4D52-8F84-4FF85A7711BE}"/>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3329249-44F4-40C4-A35B-3C043D78795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DB5C5F5-7C86-42B9-AF58-4DE4E7FCD3D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A1EC0AB-1A94-472A-A9E6-12849C2EB4F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B78F4DD-5201-450B-8FD1-104009A1FF4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3929511-350A-47D9-8FA1-5C22838688C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7EC3299-5EEA-4323-A951-34F2D8A64A3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1A684DB-2685-46C5-A09C-1640991249D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91B18DA-0DC5-4CCE-81D6-31DDDF157CA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9428E7D-F473-487F-8565-C5D978EC84F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2F683F8-4B6E-48BD-BE51-46F4273F7FC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BC75659-4BE9-4F31-BA04-76B06177C18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60D8173-E361-4D02-95EB-546C3622BFB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3C05FC0-5016-4109-83A3-E14D33166B4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BCCEC2F-3AAD-4FDC-8587-56B1248BEEE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7D2851C-1153-473F-8D88-B98FD4DF836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08B6EDA-C778-43F5-92AA-73FD6E7A27E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7F43F38-05EC-4E2F-A7F9-BA18E0404A7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147EAC3-4DCC-4C8E-8535-D30971815E1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B4F3ABF-29FD-45C6-A7DA-8DBB90C0DF8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54,161
53,659
38.51
21,291,119
20,650,894
502,078
11,415,762
5,560,015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28D66A6-4CF7-4476-8338-40A5537ECD7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D870448-96B7-48C4-9DCD-2A72CAB7A75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9E2A9A3-6413-4C22-9423-0A0A886DD08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47EAE21-2F2D-45BB-BC49-B239E7D8DBE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19CC62C-976E-4CBD-B596-1535B20D1F3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C24E7F4-3D2F-452C-8D9E-F24B6E16E34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A100C79-F4B4-47F6-8118-BF533CEF965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1522DAB-A9FD-45B5-AABF-F2AABC8B6A8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D145AD4-C07B-4E04-BF86-6F266857C54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A8A4BB9-6C84-4004-89E4-E579C9685B4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C94CDEE-E5DC-44CE-B81A-5B131CA4BC6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DD851C0-5238-4A21-8370-E73751ACA41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98A3FFE-79F0-4CBF-A917-97FAF099CEB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44CB31D-5021-4F55-9C40-55B1703B655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74C56F4-970D-4749-8E4E-6F327291077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BBF46CD-F8B1-4528-85A5-4693A05AFE5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311CE7E-7F36-49C1-9959-556692ED766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60AE552-63B3-4209-8244-2B6F75522A8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D51195F-91A9-4DB4-9962-B35189A2059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BAFC4FB-36A1-411E-A08C-145C51CACDD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2A3723A4-AAAB-45F3-AF0E-AD44749BC50A}"/>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6A5B6517-9F9C-47E2-B2D8-64062625838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6086F4B-A42F-472B-9C6D-F9687A9B68E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9AB9088-AB25-490F-8B47-87BA28E0A63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18D2379-480A-4497-AA03-F899607D2DE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14593BE-7756-411A-B07F-4631B9AEFEB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F04240F-77DA-4236-B8B5-0FCD9568FF5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24A7630-CA97-4685-821E-5059D771032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3AFCA9F-17E9-474E-B023-BEF5D05E90B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703092F-15F3-46E8-8C48-D0873986B3F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E7CA73D-AD34-4026-B1BE-4A155D35D83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118AC98-5EED-46E8-84A7-F47996A2FC5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4B43D28-3233-4DCB-96E8-6B72C9499A2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B72776B-A385-440C-BBD3-66A4183FFDE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153065F-523D-4F8E-B810-AC1047E3054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当市における有形固定資産減価償却率は、類似団体と比較して低い水準にあるが、年々上昇傾向にある。将来的な負担を軽減するため、公共施設等総合管理計画を基に、中長期的な視点から公共施設の更新・統廃合・長寿命化を進め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5B0E382-1CD7-4E28-B613-6F8FFF7A386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6E3B51D-EC3F-4716-9849-37ED86E814D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92A7A5F9-6D8B-4119-9EA9-4D42248AB9A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BCA28F51-99D7-4707-A403-FE4AF5112366}"/>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667A48C6-1BFE-4302-A6AC-43112EB406AA}"/>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FB825708-AAC4-4986-A73C-DEFE35A3F7B2}"/>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074392E1-1F66-4BB2-AE1B-0DD91274CF18}"/>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40AF555F-221A-4F5B-90F8-4202E3BC4321}"/>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48E83E89-9F5C-4FBD-A274-0F1EF2AD2C92}"/>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509DE7B9-5AD5-41BF-B879-F4154D0A925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2C04E5DF-2B23-43CE-85D3-783CE09189F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B5DF56F3-15EB-4527-A2BF-A7E4AB62969A}"/>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DBCEB85D-21A4-4D14-B347-F4A6B72233F3}"/>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C5B7F3E0-73DE-4ED4-B95E-D56E8497246B}"/>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96589174-463A-4713-B1B5-DF37F75BD2B4}"/>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E5F82CBD-AA08-4F9F-8632-25ACF57D5C19}"/>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F2927A5C-3209-403B-824F-681D36076F76}"/>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89102A1A-B87D-4D36-B88F-6515648A3B7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C4A75FD8-47A3-4175-8AB5-9487D533173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54C79FC3-29BD-4EA8-961D-3E84DBDD41F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79" name="直線コネクタ 78">
          <a:extLst>
            <a:ext uri="{FF2B5EF4-FFF2-40B4-BE49-F238E27FC236}">
              <a16:creationId xmlns:a16="http://schemas.microsoft.com/office/drawing/2014/main" id="{9CDF52F9-92D8-4283-BC1E-FB480601521F}"/>
            </a:ext>
          </a:extLst>
        </xdr:cNvPr>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80" name="有形固定資産減価償却率最小値テキスト">
          <a:extLst>
            <a:ext uri="{FF2B5EF4-FFF2-40B4-BE49-F238E27FC236}">
              <a16:creationId xmlns:a16="http://schemas.microsoft.com/office/drawing/2014/main" id="{10231915-3AAD-46AC-B2A2-5FAF5D9E3266}"/>
            </a:ext>
          </a:extLst>
        </xdr:cNvPr>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81" name="直線コネクタ 80">
          <a:extLst>
            <a:ext uri="{FF2B5EF4-FFF2-40B4-BE49-F238E27FC236}">
              <a16:creationId xmlns:a16="http://schemas.microsoft.com/office/drawing/2014/main" id="{BF482962-B9C6-49D4-91C9-2A642FE2D450}"/>
            </a:ext>
          </a:extLst>
        </xdr:cNvPr>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82" name="有形固定資産減価償却率最大値テキスト">
          <a:extLst>
            <a:ext uri="{FF2B5EF4-FFF2-40B4-BE49-F238E27FC236}">
              <a16:creationId xmlns:a16="http://schemas.microsoft.com/office/drawing/2014/main" id="{31317E78-6A56-484E-ABD3-5AE02C1613CF}"/>
            </a:ext>
          </a:extLst>
        </xdr:cNvPr>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83" name="直線コネクタ 82">
          <a:extLst>
            <a:ext uri="{FF2B5EF4-FFF2-40B4-BE49-F238E27FC236}">
              <a16:creationId xmlns:a16="http://schemas.microsoft.com/office/drawing/2014/main" id="{34E587E5-B6D5-4406-A97B-A754D84F26B5}"/>
            </a:ext>
          </a:extLst>
        </xdr:cNvPr>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84" name="有形固定資産減価償却率平均値テキスト">
          <a:extLst>
            <a:ext uri="{FF2B5EF4-FFF2-40B4-BE49-F238E27FC236}">
              <a16:creationId xmlns:a16="http://schemas.microsoft.com/office/drawing/2014/main" id="{3D203D39-3079-4E81-A7EE-E003B244C61F}"/>
            </a:ext>
          </a:extLst>
        </xdr:cNvPr>
        <xdr:cNvSpPr txBox="1"/>
      </xdr:nvSpPr>
      <xdr:spPr>
        <a:xfrm>
          <a:off x="481330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85" name="フローチャート: 判断 84">
          <a:extLst>
            <a:ext uri="{FF2B5EF4-FFF2-40B4-BE49-F238E27FC236}">
              <a16:creationId xmlns:a16="http://schemas.microsoft.com/office/drawing/2014/main" id="{86C19ACF-7F7A-4ADC-96F1-3203E02C8101}"/>
            </a:ext>
          </a:extLst>
        </xdr:cNvPr>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86" name="フローチャート: 判断 85">
          <a:extLst>
            <a:ext uri="{FF2B5EF4-FFF2-40B4-BE49-F238E27FC236}">
              <a16:creationId xmlns:a16="http://schemas.microsoft.com/office/drawing/2014/main" id="{29DD0DB2-E393-465C-9F07-835E395F3E4E}"/>
            </a:ext>
          </a:extLst>
        </xdr:cNvPr>
        <xdr:cNvSpPr/>
      </xdr:nvSpPr>
      <xdr:spPr>
        <a:xfrm>
          <a:off x="4000500" y="606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87" name="フローチャート: 判断 86">
          <a:extLst>
            <a:ext uri="{FF2B5EF4-FFF2-40B4-BE49-F238E27FC236}">
              <a16:creationId xmlns:a16="http://schemas.microsoft.com/office/drawing/2014/main" id="{424D888F-1FAC-46B2-A325-A8DA51030E9C}"/>
            </a:ext>
          </a:extLst>
        </xdr:cNvPr>
        <xdr:cNvSpPr/>
      </xdr:nvSpPr>
      <xdr:spPr>
        <a:xfrm>
          <a:off x="3238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88" name="フローチャート: 判断 87">
          <a:extLst>
            <a:ext uri="{FF2B5EF4-FFF2-40B4-BE49-F238E27FC236}">
              <a16:creationId xmlns:a16="http://schemas.microsoft.com/office/drawing/2014/main" id="{949C6738-DC84-452D-9D51-2612A2DF3A44}"/>
            </a:ext>
          </a:extLst>
        </xdr:cNvPr>
        <xdr:cNvSpPr/>
      </xdr:nvSpPr>
      <xdr:spPr>
        <a:xfrm>
          <a:off x="2476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89" name="フローチャート: 判断 88">
          <a:extLst>
            <a:ext uri="{FF2B5EF4-FFF2-40B4-BE49-F238E27FC236}">
              <a16:creationId xmlns:a16="http://schemas.microsoft.com/office/drawing/2014/main" id="{8472992B-7D04-476C-A80E-693FD95BF98A}"/>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0724BEE-7410-4E24-A77C-9AEA537872A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EF8AE76C-D811-4DE5-A2E0-51137982244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384A986D-6621-43C2-91FD-F26B0B501A4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8E042273-20BE-49D8-A4FF-6F1E0E32D61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0A6C3B23-822F-4CE5-A505-0725899AEA1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107156</xdr:rowOff>
    </xdr:from>
    <xdr:to>
      <xdr:col>23</xdr:col>
      <xdr:colOff>136525</xdr:colOff>
      <xdr:row>31</xdr:row>
      <xdr:rowOff>37306</xdr:rowOff>
    </xdr:to>
    <xdr:sp macro="" textlink="">
      <xdr:nvSpPr>
        <xdr:cNvPr id="95" name="楕円 94">
          <a:extLst>
            <a:ext uri="{FF2B5EF4-FFF2-40B4-BE49-F238E27FC236}">
              <a16:creationId xmlns:a16="http://schemas.microsoft.com/office/drawing/2014/main" id="{9D569344-C965-45AF-BC17-E638312C53F9}"/>
            </a:ext>
          </a:extLst>
        </xdr:cNvPr>
        <xdr:cNvSpPr/>
      </xdr:nvSpPr>
      <xdr:spPr>
        <a:xfrm>
          <a:off x="4711700" y="602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130033</xdr:rowOff>
    </xdr:from>
    <xdr:ext cx="405111" cy="259045"/>
    <xdr:sp macro="" textlink="">
      <xdr:nvSpPr>
        <xdr:cNvPr id="96" name="有形固定資産減価償却率該当値テキスト">
          <a:extLst>
            <a:ext uri="{FF2B5EF4-FFF2-40B4-BE49-F238E27FC236}">
              <a16:creationId xmlns:a16="http://schemas.microsoft.com/office/drawing/2014/main" id="{C65CBF6F-D706-4373-B5C3-EA08471E6ABF}"/>
            </a:ext>
          </a:extLst>
        </xdr:cNvPr>
        <xdr:cNvSpPr txBox="1"/>
      </xdr:nvSpPr>
      <xdr:spPr>
        <a:xfrm>
          <a:off x="4813300" y="587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63976</xdr:rowOff>
    </xdr:from>
    <xdr:to>
      <xdr:col>19</xdr:col>
      <xdr:colOff>187325</xdr:colOff>
      <xdr:row>30</xdr:row>
      <xdr:rowOff>165576</xdr:rowOff>
    </xdr:to>
    <xdr:sp macro="" textlink="">
      <xdr:nvSpPr>
        <xdr:cNvPr id="97" name="楕円 96">
          <a:extLst>
            <a:ext uri="{FF2B5EF4-FFF2-40B4-BE49-F238E27FC236}">
              <a16:creationId xmlns:a16="http://schemas.microsoft.com/office/drawing/2014/main" id="{A8386DB3-2AC7-4DE5-8AF9-EBC2F05E2D7A}"/>
            </a:ext>
          </a:extLst>
        </xdr:cNvPr>
        <xdr:cNvSpPr/>
      </xdr:nvSpPr>
      <xdr:spPr>
        <a:xfrm>
          <a:off x="4000500" y="597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114776</xdr:rowOff>
    </xdr:from>
    <xdr:to>
      <xdr:col>23</xdr:col>
      <xdr:colOff>85725</xdr:colOff>
      <xdr:row>30</xdr:row>
      <xdr:rowOff>157956</xdr:rowOff>
    </xdr:to>
    <xdr:cxnSp macro="">
      <xdr:nvCxnSpPr>
        <xdr:cNvPr id="98" name="直線コネクタ 97">
          <a:extLst>
            <a:ext uri="{FF2B5EF4-FFF2-40B4-BE49-F238E27FC236}">
              <a16:creationId xmlns:a16="http://schemas.microsoft.com/office/drawing/2014/main" id="{46E6E71F-2F64-4AA7-A370-28E7408AE302}"/>
            </a:ext>
          </a:extLst>
        </xdr:cNvPr>
        <xdr:cNvCxnSpPr/>
      </xdr:nvCxnSpPr>
      <xdr:spPr>
        <a:xfrm>
          <a:off x="4051300" y="6029801"/>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42386</xdr:rowOff>
    </xdr:from>
    <xdr:to>
      <xdr:col>15</xdr:col>
      <xdr:colOff>187325</xdr:colOff>
      <xdr:row>30</xdr:row>
      <xdr:rowOff>143986</xdr:rowOff>
    </xdr:to>
    <xdr:sp macro="" textlink="">
      <xdr:nvSpPr>
        <xdr:cNvPr id="99" name="楕円 98">
          <a:extLst>
            <a:ext uri="{FF2B5EF4-FFF2-40B4-BE49-F238E27FC236}">
              <a16:creationId xmlns:a16="http://schemas.microsoft.com/office/drawing/2014/main" id="{AAD6D8D8-3399-4186-806E-7A3FDF73E4C7}"/>
            </a:ext>
          </a:extLst>
        </xdr:cNvPr>
        <xdr:cNvSpPr/>
      </xdr:nvSpPr>
      <xdr:spPr>
        <a:xfrm>
          <a:off x="3238500" y="595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93186</xdr:rowOff>
    </xdr:from>
    <xdr:to>
      <xdr:col>19</xdr:col>
      <xdr:colOff>136525</xdr:colOff>
      <xdr:row>30</xdr:row>
      <xdr:rowOff>114776</xdr:rowOff>
    </xdr:to>
    <xdr:cxnSp macro="">
      <xdr:nvCxnSpPr>
        <xdr:cNvPr id="100" name="直線コネクタ 99">
          <a:extLst>
            <a:ext uri="{FF2B5EF4-FFF2-40B4-BE49-F238E27FC236}">
              <a16:creationId xmlns:a16="http://schemas.microsoft.com/office/drawing/2014/main" id="{4BFDE5C5-95BF-46D9-8F9B-E4927BF3A351}"/>
            </a:ext>
          </a:extLst>
        </xdr:cNvPr>
        <xdr:cNvCxnSpPr/>
      </xdr:nvCxnSpPr>
      <xdr:spPr>
        <a:xfrm>
          <a:off x="3289300" y="6008211"/>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23495</xdr:rowOff>
    </xdr:from>
    <xdr:to>
      <xdr:col>11</xdr:col>
      <xdr:colOff>187325</xdr:colOff>
      <xdr:row>30</xdr:row>
      <xdr:rowOff>125095</xdr:rowOff>
    </xdr:to>
    <xdr:sp macro="" textlink="">
      <xdr:nvSpPr>
        <xdr:cNvPr id="101" name="楕円 100">
          <a:extLst>
            <a:ext uri="{FF2B5EF4-FFF2-40B4-BE49-F238E27FC236}">
              <a16:creationId xmlns:a16="http://schemas.microsoft.com/office/drawing/2014/main" id="{5DBA9D8D-DADF-4A17-84D7-63F84F64AF63}"/>
            </a:ext>
          </a:extLst>
        </xdr:cNvPr>
        <xdr:cNvSpPr/>
      </xdr:nvSpPr>
      <xdr:spPr>
        <a:xfrm>
          <a:off x="2476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74295</xdr:rowOff>
    </xdr:from>
    <xdr:to>
      <xdr:col>15</xdr:col>
      <xdr:colOff>136525</xdr:colOff>
      <xdr:row>30</xdr:row>
      <xdr:rowOff>93186</xdr:rowOff>
    </xdr:to>
    <xdr:cxnSp macro="">
      <xdr:nvCxnSpPr>
        <xdr:cNvPr id="102" name="直線コネクタ 101">
          <a:extLst>
            <a:ext uri="{FF2B5EF4-FFF2-40B4-BE49-F238E27FC236}">
              <a16:creationId xmlns:a16="http://schemas.microsoft.com/office/drawing/2014/main" id="{114F79DE-8092-4E53-881A-37096E55FFC5}"/>
            </a:ext>
          </a:extLst>
        </xdr:cNvPr>
        <xdr:cNvCxnSpPr/>
      </xdr:nvCxnSpPr>
      <xdr:spPr>
        <a:xfrm>
          <a:off x="2527300" y="5989320"/>
          <a:ext cx="7620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1905</xdr:rowOff>
    </xdr:from>
    <xdr:to>
      <xdr:col>7</xdr:col>
      <xdr:colOff>187325</xdr:colOff>
      <xdr:row>30</xdr:row>
      <xdr:rowOff>103505</xdr:rowOff>
    </xdr:to>
    <xdr:sp macro="" textlink="">
      <xdr:nvSpPr>
        <xdr:cNvPr id="103" name="楕円 102">
          <a:extLst>
            <a:ext uri="{FF2B5EF4-FFF2-40B4-BE49-F238E27FC236}">
              <a16:creationId xmlns:a16="http://schemas.microsoft.com/office/drawing/2014/main" id="{B3FDB9A9-D9FC-41EC-B680-4595EB7F2CBE}"/>
            </a:ext>
          </a:extLst>
        </xdr:cNvPr>
        <xdr:cNvSpPr/>
      </xdr:nvSpPr>
      <xdr:spPr>
        <a:xfrm>
          <a:off x="1714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52705</xdr:rowOff>
    </xdr:from>
    <xdr:to>
      <xdr:col>11</xdr:col>
      <xdr:colOff>136525</xdr:colOff>
      <xdr:row>30</xdr:row>
      <xdr:rowOff>74295</xdr:rowOff>
    </xdr:to>
    <xdr:cxnSp macro="">
      <xdr:nvCxnSpPr>
        <xdr:cNvPr id="104" name="直線コネクタ 103">
          <a:extLst>
            <a:ext uri="{FF2B5EF4-FFF2-40B4-BE49-F238E27FC236}">
              <a16:creationId xmlns:a16="http://schemas.microsoft.com/office/drawing/2014/main" id="{C962A934-0F01-4A4C-BC42-AAB2FD16D9DE}"/>
            </a:ext>
          </a:extLst>
        </xdr:cNvPr>
        <xdr:cNvCxnSpPr/>
      </xdr:nvCxnSpPr>
      <xdr:spPr>
        <a:xfrm>
          <a:off x="1765300" y="596773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71613</xdr:rowOff>
    </xdr:from>
    <xdr:ext cx="405111" cy="259045"/>
    <xdr:sp macro="" textlink="">
      <xdr:nvSpPr>
        <xdr:cNvPr id="105" name="n_1aveValue有形固定資産減価償却率">
          <a:extLst>
            <a:ext uri="{FF2B5EF4-FFF2-40B4-BE49-F238E27FC236}">
              <a16:creationId xmlns:a16="http://schemas.microsoft.com/office/drawing/2014/main" id="{3915FB82-4FF2-4F02-A635-DFE6B889BC4D}"/>
            </a:ext>
          </a:extLst>
        </xdr:cNvPr>
        <xdr:cNvSpPr txBox="1"/>
      </xdr:nvSpPr>
      <xdr:spPr>
        <a:xfrm>
          <a:off x="3836044" y="615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28433</xdr:rowOff>
    </xdr:from>
    <xdr:ext cx="405111" cy="259045"/>
    <xdr:sp macro="" textlink="">
      <xdr:nvSpPr>
        <xdr:cNvPr id="106" name="n_2aveValue有形固定資産減価償却率">
          <a:extLst>
            <a:ext uri="{FF2B5EF4-FFF2-40B4-BE49-F238E27FC236}">
              <a16:creationId xmlns:a16="http://schemas.microsoft.com/office/drawing/2014/main" id="{AC6356C0-FBB5-4D9B-9BA7-D692B0FCCDFA}"/>
            </a:ext>
          </a:extLst>
        </xdr:cNvPr>
        <xdr:cNvSpPr txBox="1"/>
      </xdr:nvSpPr>
      <xdr:spPr>
        <a:xfrm>
          <a:off x="3086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162101</xdr:rowOff>
    </xdr:from>
    <xdr:ext cx="405111" cy="259045"/>
    <xdr:sp macro="" textlink="">
      <xdr:nvSpPr>
        <xdr:cNvPr id="107" name="n_3aveValue有形固定資産減価償却率">
          <a:extLst>
            <a:ext uri="{FF2B5EF4-FFF2-40B4-BE49-F238E27FC236}">
              <a16:creationId xmlns:a16="http://schemas.microsoft.com/office/drawing/2014/main" id="{08A619FA-DEAA-402B-93DA-9A7F7F374BF3}"/>
            </a:ext>
          </a:extLst>
        </xdr:cNvPr>
        <xdr:cNvSpPr txBox="1"/>
      </xdr:nvSpPr>
      <xdr:spPr>
        <a:xfrm>
          <a:off x="2324744" y="607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108" name="n_4aveValue有形固定資産減価償却率">
          <a:extLst>
            <a:ext uri="{FF2B5EF4-FFF2-40B4-BE49-F238E27FC236}">
              <a16:creationId xmlns:a16="http://schemas.microsoft.com/office/drawing/2014/main" id="{4E2514CC-62D9-4A70-8735-F6402E73CB14}"/>
            </a:ext>
          </a:extLst>
        </xdr:cNvPr>
        <xdr:cNvSpPr txBox="1"/>
      </xdr:nvSpPr>
      <xdr:spPr>
        <a:xfrm>
          <a:off x="1562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10653</xdr:rowOff>
    </xdr:from>
    <xdr:ext cx="405111" cy="259045"/>
    <xdr:sp macro="" textlink="">
      <xdr:nvSpPr>
        <xdr:cNvPr id="109" name="n_1mainValue有形固定資産減価償却率">
          <a:extLst>
            <a:ext uri="{FF2B5EF4-FFF2-40B4-BE49-F238E27FC236}">
              <a16:creationId xmlns:a16="http://schemas.microsoft.com/office/drawing/2014/main" id="{5DAAFF0C-8CB8-4479-BFCC-2A51C6B4D739}"/>
            </a:ext>
          </a:extLst>
        </xdr:cNvPr>
        <xdr:cNvSpPr txBox="1"/>
      </xdr:nvSpPr>
      <xdr:spPr>
        <a:xfrm>
          <a:off x="3836044" y="5754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160513</xdr:rowOff>
    </xdr:from>
    <xdr:ext cx="405111" cy="259045"/>
    <xdr:sp macro="" textlink="">
      <xdr:nvSpPr>
        <xdr:cNvPr id="110" name="n_2mainValue有形固定資産減価償却率">
          <a:extLst>
            <a:ext uri="{FF2B5EF4-FFF2-40B4-BE49-F238E27FC236}">
              <a16:creationId xmlns:a16="http://schemas.microsoft.com/office/drawing/2014/main" id="{64D10D3B-263A-476C-AB2B-344149F845A0}"/>
            </a:ext>
          </a:extLst>
        </xdr:cNvPr>
        <xdr:cNvSpPr txBox="1"/>
      </xdr:nvSpPr>
      <xdr:spPr>
        <a:xfrm>
          <a:off x="3086744" y="573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111" name="n_3mainValue有形固定資産減価償却率">
          <a:extLst>
            <a:ext uri="{FF2B5EF4-FFF2-40B4-BE49-F238E27FC236}">
              <a16:creationId xmlns:a16="http://schemas.microsoft.com/office/drawing/2014/main" id="{516A61BC-DBC1-43F3-A115-36476E7A2E2F}"/>
            </a:ext>
          </a:extLst>
        </xdr:cNvPr>
        <xdr:cNvSpPr txBox="1"/>
      </xdr:nvSpPr>
      <xdr:spPr>
        <a:xfrm>
          <a:off x="2324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120032</xdr:rowOff>
    </xdr:from>
    <xdr:ext cx="405111" cy="259045"/>
    <xdr:sp macro="" textlink="">
      <xdr:nvSpPr>
        <xdr:cNvPr id="112" name="n_4mainValue有形固定資産減価償却率">
          <a:extLst>
            <a:ext uri="{FF2B5EF4-FFF2-40B4-BE49-F238E27FC236}">
              <a16:creationId xmlns:a16="http://schemas.microsoft.com/office/drawing/2014/main" id="{2EECA6C0-709D-44BB-B4E9-5B9B1DAB7FCA}"/>
            </a:ext>
          </a:extLst>
        </xdr:cNvPr>
        <xdr:cNvSpPr txBox="1"/>
      </xdr:nvSpPr>
      <xdr:spPr>
        <a:xfrm>
          <a:off x="1562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1F2E3B77-B5BE-4B24-8BA5-7C3D29D5D85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CC9A1F4D-AC80-4C20-A3C2-83FFC8B752D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id="{23D97F73-2764-4336-98EB-132B376BB4B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11790FB5-DC59-4E17-8C18-264F6271EF0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F28927B5-E032-468A-905B-B1C3E732055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2DD33BDC-5C0D-4CD7-B3C8-C206920F8C0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923EDDFF-E4C7-4280-A365-67B83341690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378EE832-B90A-4BBF-9364-E61DC837C80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4270F0C6-93E3-4602-A8FD-BE65964B9BF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E3486164-CD97-4069-BD1F-6527261F878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37326DA3-678F-4503-881E-42F5020F2FB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86ADBA7E-7768-4545-9289-439B65A6B68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8A022C56-61A4-41A0-8959-FD4AE6756E1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類似団体や全国平均と比較して、債務償還比率は低い水準にある。主な要因としては、新規の地方債発行が抑制されている点や平成２２年度から毎年繰上償還を実施していることで、起債残高が減少している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点</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が考えられる。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F49DB03B-0CA2-47BC-9119-E6DDC120690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B0D6675F-2E9A-484E-867F-9996AEFDCE8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D4B9605A-4A0F-48FB-9327-4B2299D7315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8F14ABE8-BCD5-43CC-ACEF-0F369D87D8B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644D98A6-DBD6-4ABA-83C7-36DA4415C7D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AA6A5CE7-18BC-4F6C-8D7B-A6A96935481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EDF49564-216F-4283-96E4-4200E815DB88}"/>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04B69863-4954-46BF-8D52-A6052DDE6A5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4F960C14-3B66-4969-8738-A09FD6417E1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D2E9CE63-411E-48D4-ACF1-02238D3779D2}"/>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F59CBE84-BF47-4140-9AEE-D432CFA18F9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3C785A23-A6FF-4784-9A30-05992F46DC8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C579B92A-EF53-4916-8501-7F44C7C540E5}"/>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5D14D147-B669-47EF-AF65-EDB95C0CE3F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A946FDD3-E889-4EE1-9190-90741578C25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F72EF2DF-34E5-4337-AD0D-0F34BCF465D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8235E1EC-DCC1-433F-AB7C-A00A0486C8D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43" name="直線コネクタ 142">
          <a:extLst>
            <a:ext uri="{FF2B5EF4-FFF2-40B4-BE49-F238E27FC236}">
              <a16:creationId xmlns:a16="http://schemas.microsoft.com/office/drawing/2014/main" id="{070B6C7C-B24D-4207-83CC-AC9824BA61ED}"/>
            </a:ext>
          </a:extLst>
        </xdr:cNvPr>
        <xdr:cNvCxnSpPr/>
      </xdr:nvCxnSpPr>
      <xdr:spPr>
        <a:xfrm flipV="1">
          <a:off x="14793595"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44" name="債務償還比率最小値テキスト">
          <a:extLst>
            <a:ext uri="{FF2B5EF4-FFF2-40B4-BE49-F238E27FC236}">
              <a16:creationId xmlns:a16="http://schemas.microsoft.com/office/drawing/2014/main" id="{3093EC53-91E4-499D-9F2B-AB1405178439}"/>
            </a:ext>
          </a:extLst>
        </xdr:cNvPr>
        <xdr:cNvSpPr txBox="1"/>
      </xdr:nvSpPr>
      <xdr:spPr>
        <a:xfrm>
          <a:off x="14846300"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45" name="直線コネクタ 144">
          <a:extLst>
            <a:ext uri="{FF2B5EF4-FFF2-40B4-BE49-F238E27FC236}">
              <a16:creationId xmlns:a16="http://schemas.microsoft.com/office/drawing/2014/main" id="{EEE92744-0FF7-42F8-B69B-7D528F2CF1CA}"/>
            </a:ext>
          </a:extLst>
        </xdr:cNvPr>
        <xdr:cNvCxnSpPr/>
      </xdr:nvCxnSpPr>
      <xdr:spPr>
        <a:xfrm>
          <a:off x="14706600" y="665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823C8BC5-B391-43C4-A816-EC2B7521EEC8}"/>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B6B61AA7-A054-4A10-89DE-1F060212A7B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146847</xdr:rowOff>
    </xdr:from>
    <xdr:ext cx="469744" cy="259045"/>
    <xdr:sp macro="" textlink="">
      <xdr:nvSpPr>
        <xdr:cNvPr id="148" name="債務償還比率平均値テキスト">
          <a:extLst>
            <a:ext uri="{FF2B5EF4-FFF2-40B4-BE49-F238E27FC236}">
              <a16:creationId xmlns:a16="http://schemas.microsoft.com/office/drawing/2014/main" id="{BA851C19-C8A4-48FC-823D-C37E0C342A96}"/>
            </a:ext>
          </a:extLst>
        </xdr:cNvPr>
        <xdr:cNvSpPr txBox="1"/>
      </xdr:nvSpPr>
      <xdr:spPr>
        <a:xfrm>
          <a:off x="14846300" y="5890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49" name="フローチャート: 判断 148">
          <a:extLst>
            <a:ext uri="{FF2B5EF4-FFF2-40B4-BE49-F238E27FC236}">
              <a16:creationId xmlns:a16="http://schemas.microsoft.com/office/drawing/2014/main" id="{CAE19F47-AE6B-40F6-B474-9196BCD38C5C}"/>
            </a:ext>
          </a:extLst>
        </xdr:cNvPr>
        <xdr:cNvSpPr/>
      </xdr:nvSpPr>
      <xdr:spPr>
        <a:xfrm>
          <a:off x="147447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50" name="フローチャート: 判断 149">
          <a:extLst>
            <a:ext uri="{FF2B5EF4-FFF2-40B4-BE49-F238E27FC236}">
              <a16:creationId xmlns:a16="http://schemas.microsoft.com/office/drawing/2014/main" id="{DF88314B-189D-4B1A-857B-1E864ADBC284}"/>
            </a:ext>
          </a:extLst>
        </xdr:cNvPr>
        <xdr:cNvSpPr/>
      </xdr:nvSpPr>
      <xdr:spPr>
        <a:xfrm>
          <a:off x="14033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51" name="フローチャート: 判断 150">
          <a:extLst>
            <a:ext uri="{FF2B5EF4-FFF2-40B4-BE49-F238E27FC236}">
              <a16:creationId xmlns:a16="http://schemas.microsoft.com/office/drawing/2014/main" id="{7BB3DF29-163B-476C-A6E7-EADF3CF6AC29}"/>
            </a:ext>
          </a:extLst>
        </xdr:cNvPr>
        <xdr:cNvSpPr/>
      </xdr:nvSpPr>
      <xdr:spPr>
        <a:xfrm>
          <a:off x="13271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52" name="フローチャート: 判断 151">
          <a:extLst>
            <a:ext uri="{FF2B5EF4-FFF2-40B4-BE49-F238E27FC236}">
              <a16:creationId xmlns:a16="http://schemas.microsoft.com/office/drawing/2014/main" id="{E26B1030-D162-498F-9127-003CD9F4659B}"/>
            </a:ext>
          </a:extLst>
        </xdr:cNvPr>
        <xdr:cNvSpPr/>
      </xdr:nvSpPr>
      <xdr:spPr>
        <a:xfrm>
          <a:off x="12509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53" name="フローチャート: 判断 152">
          <a:extLst>
            <a:ext uri="{FF2B5EF4-FFF2-40B4-BE49-F238E27FC236}">
              <a16:creationId xmlns:a16="http://schemas.microsoft.com/office/drawing/2014/main" id="{4886C62B-071D-45AB-8E3B-3B00D716BB1B}"/>
            </a:ext>
          </a:extLst>
        </xdr:cNvPr>
        <xdr:cNvSpPr/>
      </xdr:nvSpPr>
      <xdr:spPr>
        <a:xfrm>
          <a:off x="11747500" y="625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1025622E-5E8C-4323-92DF-1418692F6F3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BC278F0E-863F-47FE-8D5D-B4F6F665C44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11AAAC08-DCE1-4A1A-B415-33A498B45E3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12571496-923C-4485-8A82-3DF3FA49CA1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1D62BEAC-9FA9-40EC-B1F8-7327C0068E3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43742</xdr:rowOff>
    </xdr:from>
    <xdr:to>
      <xdr:col>76</xdr:col>
      <xdr:colOff>73025</xdr:colOff>
      <xdr:row>27</xdr:row>
      <xdr:rowOff>145342</xdr:rowOff>
    </xdr:to>
    <xdr:sp macro="" textlink="">
      <xdr:nvSpPr>
        <xdr:cNvPr id="159" name="楕円 158">
          <a:extLst>
            <a:ext uri="{FF2B5EF4-FFF2-40B4-BE49-F238E27FC236}">
              <a16:creationId xmlns:a16="http://schemas.microsoft.com/office/drawing/2014/main" id="{48228FF1-358A-4E16-B91F-0D73AA60396F}"/>
            </a:ext>
          </a:extLst>
        </xdr:cNvPr>
        <xdr:cNvSpPr/>
      </xdr:nvSpPr>
      <xdr:spPr>
        <a:xfrm>
          <a:off x="14744700" y="544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66619</xdr:rowOff>
    </xdr:from>
    <xdr:ext cx="469744" cy="259045"/>
    <xdr:sp macro="" textlink="">
      <xdr:nvSpPr>
        <xdr:cNvPr id="160" name="債務償還比率該当値テキスト">
          <a:extLst>
            <a:ext uri="{FF2B5EF4-FFF2-40B4-BE49-F238E27FC236}">
              <a16:creationId xmlns:a16="http://schemas.microsoft.com/office/drawing/2014/main" id="{40DDEE09-70BE-419E-B982-2E7224F0B614}"/>
            </a:ext>
          </a:extLst>
        </xdr:cNvPr>
        <xdr:cNvSpPr txBox="1"/>
      </xdr:nvSpPr>
      <xdr:spPr>
        <a:xfrm>
          <a:off x="14846300" y="529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327</xdr:rowOff>
    </xdr:from>
    <xdr:to>
      <xdr:col>72</xdr:col>
      <xdr:colOff>123825</xdr:colOff>
      <xdr:row>29</xdr:row>
      <xdr:rowOff>101927</xdr:rowOff>
    </xdr:to>
    <xdr:sp macro="" textlink="">
      <xdr:nvSpPr>
        <xdr:cNvPr id="161" name="楕円 160">
          <a:extLst>
            <a:ext uri="{FF2B5EF4-FFF2-40B4-BE49-F238E27FC236}">
              <a16:creationId xmlns:a16="http://schemas.microsoft.com/office/drawing/2014/main" id="{BF450606-6EC1-43CE-8984-C42F7495CC85}"/>
            </a:ext>
          </a:extLst>
        </xdr:cNvPr>
        <xdr:cNvSpPr/>
      </xdr:nvSpPr>
      <xdr:spPr>
        <a:xfrm>
          <a:off x="14033500" y="574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94542</xdr:rowOff>
    </xdr:from>
    <xdr:to>
      <xdr:col>76</xdr:col>
      <xdr:colOff>22225</xdr:colOff>
      <xdr:row>29</xdr:row>
      <xdr:rowOff>51127</xdr:rowOff>
    </xdr:to>
    <xdr:cxnSp macro="">
      <xdr:nvCxnSpPr>
        <xdr:cNvPr id="162" name="直線コネクタ 161">
          <a:extLst>
            <a:ext uri="{FF2B5EF4-FFF2-40B4-BE49-F238E27FC236}">
              <a16:creationId xmlns:a16="http://schemas.microsoft.com/office/drawing/2014/main" id="{8B1FC67F-2BC3-4F1C-AC1F-243298FBDCB4}"/>
            </a:ext>
          </a:extLst>
        </xdr:cNvPr>
        <xdr:cNvCxnSpPr/>
      </xdr:nvCxnSpPr>
      <xdr:spPr>
        <a:xfrm flipV="1">
          <a:off x="14084300" y="5495217"/>
          <a:ext cx="711200" cy="29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47979</xdr:rowOff>
    </xdr:from>
    <xdr:to>
      <xdr:col>68</xdr:col>
      <xdr:colOff>123825</xdr:colOff>
      <xdr:row>29</xdr:row>
      <xdr:rowOff>149579</xdr:rowOff>
    </xdr:to>
    <xdr:sp macro="" textlink="">
      <xdr:nvSpPr>
        <xdr:cNvPr id="163" name="楕円 162">
          <a:extLst>
            <a:ext uri="{FF2B5EF4-FFF2-40B4-BE49-F238E27FC236}">
              <a16:creationId xmlns:a16="http://schemas.microsoft.com/office/drawing/2014/main" id="{E54CE8A0-E285-41C2-85BD-7781E67678E4}"/>
            </a:ext>
          </a:extLst>
        </xdr:cNvPr>
        <xdr:cNvSpPr/>
      </xdr:nvSpPr>
      <xdr:spPr>
        <a:xfrm>
          <a:off x="13271500" y="579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51127</xdr:rowOff>
    </xdr:from>
    <xdr:to>
      <xdr:col>72</xdr:col>
      <xdr:colOff>73025</xdr:colOff>
      <xdr:row>29</xdr:row>
      <xdr:rowOff>98779</xdr:rowOff>
    </xdr:to>
    <xdr:cxnSp macro="">
      <xdr:nvCxnSpPr>
        <xdr:cNvPr id="164" name="直線コネクタ 163">
          <a:extLst>
            <a:ext uri="{FF2B5EF4-FFF2-40B4-BE49-F238E27FC236}">
              <a16:creationId xmlns:a16="http://schemas.microsoft.com/office/drawing/2014/main" id="{BBC83DA5-3D4A-48F6-BE1F-41304B4AA2DC}"/>
            </a:ext>
          </a:extLst>
        </xdr:cNvPr>
        <xdr:cNvCxnSpPr/>
      </xdr:nvCxnSpPr>
      <xdr:spPr>
        <a:xfrm flipV="1">
          <a:off x="13322300" y="5794702"/>
          <a:ext cx="762000" cy="4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93318</xdr:rowOff>
    </xdr:from>
    <xdr:to>
      <xdr:col>64</xdr:col>
      <xdr:colOff>123825</xdr:colOff>
      <xdr:row>30</xdr:row>
      <xdr:rowOff>23468</xdr:rowOff>
    </xdr:to>
    <xdr:sp macro="" textlink="">
      <xdr:nvSpPr>
        <xdr:cNvPr id="165" name="楕円 164">
          <a:extLst>
            <a:ext uri="{FF2B5EF4-FFF2-40B4-BE49-F238E27FC236}">
              <a16:creationId xmlns:a16="http://schemas.microsoft.com/office/drawing/2014/main" id="{C36E1EC1-B11C-4BB7-99D5-E5A51DCA5082}"/>
            </a:ext>
          </a:extLst>
        </xdr:cNvPr>
        <xdr:cNvSpPr/>
      </xdr:nvSpPr>
      <xdr:spPr>
        <a:xfrm>
          <a:off x="12509500" y="583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98779</xdr:rowOff>
    </xdr:from>
    <xdr:to>
      <xdr:col>68</xdr:col>
      <xdr:colOff>73025</xdr:colOff>
      <xdr:row>29</xdr:row>
      <xdr:rowOff>144118</xdr:rowOff>
    </xdr:to>
    <xdr:cxnSp macro="">
      <xdr:nvCxnSpPr>
        <xdr:cNvPr id="166" name="直線コネクタ 165">
          <a:extLst>
            <a:ext uri="{FF2B5EF4-FFF2-40B4-BE49-F238E27FC236}">
              <a16:creationId xmlns:a16="http://schemas.microsoft.com/office/drawing/2014/main" id="{A25A4865-C241-4032-BCAB-9FDD31F36490}"/>
            </a:ext>
          </a:extLst>
        </xdr:cNvPr>
        <xdr:cNvCxnSpPr/>
      </xdr:nvCxnSpPr>
      <xdr:spPr>
        <a:xfrm flipV="1">
          <a:off x="12560300" y="5842354"/>
          <a:ext cx="762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145597</xdr:rowOff>
    </xdr:from>
    <xdr:to>
      <xdr:col>60</xdr:col>
      <xdr:colOff>123825</xdr:colOff>
      <xdr:row>30</xdr:row>
      <xdr:rowOff>75747</xdr:rowOff>
    </xdr:to>
    <xdr:sp macro="" textlink="">
      <xdr:nvSpPr>
        <xdr:cNvPr id="167" name="楕円 166">
          <a:extLst>
            <a:ext uri="{FF2B5EF4-FFF2-40B4-BE49-F238E27FC236}">
              <a16:creationId xmlns:a16="http://schemas.microsoft.com/office/drawing/2014/main" id="{DDDD2258-E713-430E-9A52-909452E0F6A0}"/>
            </a:ext>
          </a:extLst>
        </xdr:cNvPr>
        <xdr:cNvSpPr/>
      </xdr:nvSpPr>
      <xdr:spPr>
        <a:xfrm>
          <a:off x="11747500" y="5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144118</xdr:rowOff>
    </xdr:from>
    <xdr:to>
      <xdr:col>64</xdr:col>
      <xdr:colOff>73025</xdr:colOff>
      <xdr:row>30</xdr:row>
      <xdr:rowOff>24947</xdr:rowOff>
    </xdr:to>
    <xdr:cxnSp macro="">
      <xdr:nvCxnSpPr>
        <xdr:cNvPr id="168" name="直線コネクタ 167">
          <a:extLst>
            <a:ext uri="{FF2B5EF4-FFF2-40B4-BE49-F238E27FC236}">
              <a16:creationId xmlns:a16="http://schemas.microsoft.com/office/drawing/2014/main" id="{212D07FF-6A57-48F8-BB3B-656F9B6026C5}"/>
            </a:ext>
          </a:extLst>
        </xdr:cNvPr>
        <xdr:cNvCxnSpPr/>
      </xdr:nvCxnSpPr>
      <xdr:spPr>
        <a:xfrm flipV="1">
          <a:off x="11798300" y="5887693"/>
          <a:ext cx="762000" cy="5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6957</xdr:rowOff>
    </xdr:from>
    <xdr:ext cx="469744" cy="259045"/>
    <xdr:sp macro="" textlink="">
      <xdr:nvSpPr>
        <xdr:cNvPr id="169" name="n_1aveValue債務償還比率">
          <a:extLst>
            <a:ext uri="{FF2B5EF4-FFF2-40B4-BE49-F238E27FC236}">
              <a16:creationId xmlns:a16="http://schemas.microsoft.com/office/drawing/2014/main" id="{BFFC5D83-9F56-4383-A802-199569CD7CAF}"/>
            </a:ext>
          </a:extLst>
        </xdr:cNvPr>
        <xdr:cNvSpPr txBox="1"/>
      </xdr:nvSpPr>
      <xdr:spPr>
        <a:xfrm>
          <a:off x="138367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28393</xdr:rowOff>
    </xdr:from>
    <xdr:ext cx="469744" cy="259045"/>
    <xdr:sp macro="" textlink="">
      <xdr:nvSpPr>
        <xdr:cNvPr id="170" name="n_2aveValue債務償還比率">
          <a:extLst>
            <a:ext uri="{FF2B5EF4-FFF2-40B4-BE49-F238E27FC236}">
              <a16:creationId xmlns:a16="http://schemas.microsoft.com/office/drawing/2014/main" id="{147C08AD-0081-4C68-8AE4-DE111AA6FAD5}"/>
            </a:ext>
          </a:extLst>
        </xdr:cNvPr>
        <xdr:cNvSpPr txBox="1"/>
      </xdr:nvSpPr>
      <xdr:spPr>
        <a:xfrm>
          <a:off x="13087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37954</xdr:rowOff>
    </xdr:from>
    <xdr:ext cx="469744" cy="259045"/>
    <xdr:sp macro="" textlink="">
      <xdr:nvSpPr>
        <xdr:cNvPr id="171" name="n_3aveValue債務償還比率">
          <a:extLst>
            <a:ext uri="{FF2B5EF4-FFF2-40B4-BE49-F238E27FC236}">
              <a16:creationId xmlns:a16="http://schemas.microsoft.com/office/drawing/2014/main" id="{E3EE087E-3EF7-43DC-9B07-64CA9EEE6787}"/>
            </a:ext>
          </a:extLst>
        </xdr:cNvPr>
        <xdr:cNvSpPr txBox="1"/>
      </xdr:nvSpPr>
      <xdr:spPr>
        <a:xfrm>
          <a:off x="12325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93625</xdr:rowOff>
    </xdr:from>
    <xdr:ext cx="469744" cy="259045"/>
    <xdr:sp macro="" textlink="">
      <xdr:nvSpPr>
        <xdr:cNvPr id="172" name="n_4aveValue債務償還比率">
          <a:extLst>
            <a:ext uri="{FF2B5EF4-FFF2-40B4-BE49-F238E27FC236}">
              <a16:creationId xmlns:a16="http://schemas.microsoft.com/office/drawing/2014/main" id="{3B6FD399-BE89-401A-A20D-610833C42C91}"/>
            </a:ext>
          </a:extLst>
        </xdr:cNvPr>
        <xdr:cNvSpPr txBox="1"/>
      </xdr:nvSpPr>
      <xdr:spPr>
        <a:xfrm>
          <a:off x="11563427" y="635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118454</xdr:rowOff>
    </xdr:from>
    <xdr:ext cx="469744" cy="259045"/>
    <xdr:sp macro="" textlink="">
      <xdr:nvSpPr>
        <xdr:cNvPr id="173" name="n_1mainValue債務償還比率">
          <a:extLst>
            <a:ext uri="{FF2B5EF4-FFF2-40B4-BE49-F238E27FC236}">
              <a16:creationId xmlns:a16="http://schemas.microsoft.com/office/drawing/2014/main" id="{3A792327-E997-4433-8D24-199279D8F6E6}"/>
            </a:ext>
          </a:extLst>
        </xdr:cNvPr>
        <xdr:cNvSpPr txBox="1"/>
      </xdr:nvSpPr>
      <xdr:spPr>
        <a:xfrm>
          <a:off x="13836727" y="551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166106</xdr:rowOff>
    </xdr:from>
    <xdr:ext cx="469744" cy="259045"/>
    <xdr:sp macro="" textlink="">
      <xdr:nvSpPr>
        <xdr:cNvPr id="174" name="n_2mainValue債務償還比率">
          <a:extLst>
            <a:ext uri="{FF2B5EF4-FFF2-40B4-BE49-F238E27FC236}">
              <a16:creationId xmlns:a16="http://schemas.microsoft.com/office/drawing/2014/main" id="{D07445FB-E5FE-45E9-84FA-C205428601B2}"/>
            </a:ext>
          </a:extLst>
        </xdr:cNvPr>
        <xdr:cNvSpPr txBox="1"/>
      </xdr:nvSpPr>
      <xdr:spPr>
        <a:xfrm>
          <a:off x="13087427" y="556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39995</xdr:rowOff>
    </xdr:from>
    <xdr:ext cx="469744" cy="259045"/>
    <xdr:sp macro="" textlink="">
      <xdr:nvSpPr>
        <xdr:cNvPr id="175" name="n_3mainValue債務償還比率">
          <a:extLst>
            <a:ext uri="{FF2B5EF4-FFF2-40B4-BE49-F238E27FC236}">
              <a16:creationId xmlns:a16="http://schemas.microsoft.com/office/drawing/2014/main" id="{0C2EF5E0-D3DC-46E4-B574-0AA94CC1FDA5}"/>
            </a:ext>
          </a:extLst>
        </xdr:cNvPr>
        <xdr:cNvSpPr txBox="1"/>
      </xdr:nvSpPr>
      <xdr:spPr>
        <a:xfrm>
          <a:off x="12325427" y="561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92274</xdr:rowOff>
    </xdr:from>
    <xdr:ext cx="469744" cy="259045"/>
    <xdr:sp macro="" textlink="">
      <xdr:nvSpPr>
        <xdr:cNvPr id="176" name="n_4mainValue債務償還比率">
          <a:extLst>
            <a:ext uri="{FF2B5EF4-FFF2-40B4-BE49-F238E27FC236}">
              <a16:creationId xmlns:a16="http://schemas.microsoft.com/office/drawing/2014/main" id="{D7B9C413-4B42-4D66-AB2F-FD94C3524C98}"/>
            </a:ext>
          </a:extLst>
        </xdr:cNvPr>
        <xdr:cNvSpPr txBox="1"/>
      </xdr:nvSpPr>
      <xdr:spPr>
        <a:xfrm>
          <a:off x="11563427" y="566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799F0C89-7F21-4F69-8A48-E4264991C06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8FAE5237-B707-4D5E-BDD1-A0ADA215BD9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9502CF77-02CB-4CEA-8926-44CBC9B67E7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16C32E90-F2FE-4E02-BB46-964C75EE0BE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923488C3-67C8-49EA-B282-6F2E62AF12C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6AAD0361-8610-4E5E-B3C6-761AD3034A1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9E47A46-2100-4083-952B-90ECC09A36E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416CBB5-4A9D-4138-95E7-5C8BDE00574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A1796DB-8D11-4CAF-8F47-4ED330DC557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B3AF675-364C-46EE-9957-308B024BA3E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1C66CFC-57ED-427C-B5F9-C28267E50CA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39381F1-35FA-475E-A369-2BC286A3AB8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C14BC41-622C-43E7-ADC6-3A1425D433A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67AF02F-7D8E-4667-A4A2-46FF580BB2F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88CB5BD-C00B-4BB1-A4CE-FCFF96F7402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23CFEEB-EF6C-4E27-818F-EA2D9FED04A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54,161
53,659
38.51
21,291,119
20,650,894
502,078
11,415,762
5,560,015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207B676-39E6-4BF8-942A-D853F609EE3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8451446-EBFA-41CB-8A3B-6F5F689945C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006D69C-A981-4934-84B6-A240CF83FC5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1CEB563-09EA-4088-A2F4-5F13CE32FB7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14EDC82-AE67-4325-B948-2CF62D48843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04262CB-E7A9-4984-8474-433B23311A3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EEAC58E-1E49-47B8-9EEE-E758A4CF0AF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0183B87-E281-44F9-A1EF-6D28DBF5CD3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A353D73-1566-46DD-9AD5-46C777E3748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1765493-348B-44DB-A99B-9AD85F42514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DDEBC9E-5167-4A88-B57E-CFBBD12982D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AA6C6AB-6FED-4855-B98E-18D3FC4AFC6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BA376D3-945A-4AD3-966B-FBBB7068F57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4FA4CD3-9B96-43CE-9435-8B643551EBA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1292968-E7CE-4DF4-995C-02628BBC541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1E1289D-CF4F-4CF1-9AF5-0C5560905B4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B47D8DE-5D7A-4A3A-A8BC-B092B3D9034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BD306C1-40F8-49AA-A442-47DB0FD5FEF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96792A7-7C93-4497-91E6-0557A1CCAA2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137792D-604A-4EC5-B783-3D97A00D1CD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8292BD5-3CFC-4BC8-9D7B-45A753ED1D8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5443EE6-A67D-4010-B88A-CD6868C68A9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1D57C30-6134-4836-9DE8-9092FF99406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2FD7F21-02DA-4550-95DC-CDCAF3B7348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75B8DBB-8360-4C45-8651-1F569C1FD4B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F44F502-BCC5-44FF-AD97-72F26BA0CA8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4FD84F7-54C9-4BC8-B1FA-86FB09202F5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B6E3377-4B55-4142-A8B0-65484F79A67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50F8EC9-2C56-419C-98EA-56FA2A14681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04A4259-6363-4A78-A451-0DB78A756C2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6C7B9A3-F4C2-4898-B507-CFD11106D9B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6F966CA-C700-49D8-B1C9-BF666513F5A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1B76B9A-8271-4C30-A817-ABA85DAF516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642D28A-1394-4348-9B99-C0AF7CFBE44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0D2761B-85DB-475E-B79B-16CCB29FBD3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043F024-E09D-497E-9A23-5E279F810E1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764C197-4C60-455B-A438-CEDB5F01796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4887D5B-3348-426D-8A36-9B214A7770A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5509507-A1DC-4085-A1E3-C2FF8004570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8318742-7779-4854-8B4D-E147EECFEC5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E2BF7F5-6FB7-4396-8C1D-B88F2F6CC8B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45CC3EE-CD85-4655-BF08-89E1183C373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41B298F-7F40-431A-9F76-A116D872AD0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C77E332-B2DC-4455-85F3-4E344DB3319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F7865EB-E158-402B-B9DF-A8BCDE7CA1B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76CA08B3-B297-44E9-A1C5-FC5834C1C2D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a:extLst>
            <a:ext uri="{FF2B5EF4-FFF2-40B4-BE49-F238E27FC236}">
              <a16:creationId xmlns:a16="http://schemas.microsoft.com/office/drawing/2014/main" id="{4DF5A45F-BBFB-497D-A101-EEA543BBBAB3}"/>
            </a:ext>
          </a:extLst>
        </xdr:cNvPr>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a:extLst>
            <a:ext uri="{FF2B5EF4-FFF2-40B4-BE49-F238E27FC236}">
              <a16:creationId xmlns:a16="http://schemas.microsoft.com/office/drawing/2014/main" id="{D4AB916A-779D-43BB-9A8E-DE67FF856644}"/>
            </a:ext>
          </a:extLst>
        </xdr:cNvPr>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a:extLst>
            <a:ext uri="{FF2B5EF4-FFF2-40B4-BE49-F238E27FC236}">
              <a16:creationId xmlns:a16="http://schemas.microsoft.com/office/drawing/2014/main" id="{1CF2AB9E-947B-4852-B2FD-B7C05FED9B1A}"/>
            </a:ext>
          </a:extLst>
        </xdr:cNvPr>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BBE9CCAA-BC03-4BE3-A95B-FFF130277C12}"/>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CD6D3244-E1A4-4C1A-B695-CF8487829FA2}"/>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a:extLst>
            <a:ext uri="{FF2B5EF4-FFF2-40B4-BE49-F238E27FC236}">
              <a16:creationId xmlns:a16="http://schemas.microsoft.com/office/drawing/2014/main" id="{4DD99A15-7D6C-4F62-B725-170B102A3246}"/>
            </a:ext>
          </a:extLst>
        </xdr:cNvPr>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A0F3AE0C-42B6-46A3-923A-70CCC0996C8B}"/>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a:extLst>
            <a:ext uri="{FF2B5EF4-FFF2-40B4-BE49-F238E27FC236}">
              <a16:creationId xmlns:a16="http://schemas.microsoft.com/office/drawing/2014/main" id="{8A1CA524-32EB-496E-A53D-B75F1D2EEC4A}"/>
            </a:ext>
          </a:extLst>
        </xdr:cNvPr>
        <xdr:cNvSpPr/>
      </xdr:nvSpPr>
      <xdr:spPr>
        <a:xfrm>
          <a:off x="3746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a:extLst>
            <a:ext uri="{FF2B5EF4-FFF2-40B4-BE49-F238E27FC236}">
              <a16:creationId xmlns:a16="http://schemas.microsoft.com/office/drawing/2014/main" id="{B3BB6AD6-E657-4EC2-B760-54ADE687406F}"/>
            </a:ext>
          </a:extLst>
        </xdr:cNvPr>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a:extLst>
            <a:ext uri="{FF2B5EF4-FFF2-40B4-BE49-F238E27FC236}">
              <a16:creationId xmlns:a16="http://schemas.microsoft.com/office/drawing/2014/main" id="{C3169089-FB34-443C-AE6D-C7CB0C695EA9}"/>
            </a:ext>
          </a:extLst>
        </xdr:cNvPr>
        <xdr:cNvSpPr/>
      </xdr:nvSpPr>
      <xdr:spPr>
        <a:xfrm>
          <a:off x="1968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a:extLst>
            <a:ext uri="{FF2B5EF4-FFF2-40B4-BE49-F238E27FC236}">
              <a16:creationId xmlns:a16="http://schemas.microsoft.com/office/drawing/2014/main" id="{40A5F41A-0933-4EB6-A915-4EAD4B8B6F64}"/>
            </a:ext>
          </a:extLst>
        </xdr:cNvPr>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38D97C2-ED87-4C00-B72E-B0F131C8ED6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DBCBC6A-952F-4456-840B-4C672FD28BE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50609EE-6473-4CFD-890B-D442D9A1BF9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320622D-7EB9-4EB4-8A25-0EB43CC4CC1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6AFD34E-E4A7-4A23-AE74-406F6330318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126637</xdr:rowOff>
    </xdr:from>
    <xdr:to>
      <xdr:col>24</xdr:col>
      <xdr:colOff>114300</xdr:colOff>
      <xdr:row>37</xdr:row>
      <xdr:rowOff>56787</xdr:rowOff>
    </xdr:to>
    <xdr:sp macro="" textlink="">
      <xdr:nvSpPr>
        <xdr:cNvPr id="74" name="楕円 73">
          <a:extLst>
            <a:ext uri="{FF2B5EF4-FFF2-40B4-BE49-F238E27FC236}">
              <a16:creationId xmlns:a16="http://schemas.microsoft.com/office/drawing/2014/main" id="{96727373-CC5E-4254-AF8C-CB0A5DD52E53}"/>
            </a:ext>
          </a:extLst>
        </xdr:cNvPr>
        <xdr:cNvSpPr/>
      </xdr:nvSpPr>
      <xdr:spPr>
        <a:xfrm>
          <a:off x="45847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149514</xdr:rowOff>
    </xdr:from>
    <xdr:ext cx="405111" cy="259045"/>
    <xdr:sp macro="" textlink="">
      <xdr:nvSpPr>
        <xdr:cNvPr id="75" name="【道路】&#10;有形固定資産減価償却率該当値テキスト">
          <a:extLst>
            <a:ext uri="{FF2B5EF4-FFF2-40B4-BE49-F238E27FC236}">
              <a16:creationId xmlns:a16="http://schemas.microsoft.com/office/drawing/2014/main" id="{E8B1E70F-17EE-48FB-836D-AFC46DB309C9}"/>
            </a:ext>
          </a:extLst>
        </xdr:cNvPr>
        <xdr:cNvSpPr txBox="1"/>
      </xdr:nvSpPr>
      <xdr:spPr>
        <a:xfrm>
          <a:off x="4673600" y="615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105410</xdr:rowOff>
    </xdr:from>
    <xdr:to>
      <xdr:col>20</xdr:col>
      <xdr:colOff>38100</xdr:colOff>
      <xdr:row>37</xdr:row>
      <xdr:rowOff>35560</xdr:rowOff>
    </xdr:to>
    <xdr:sp macro="" textlink="">
      <xdr:nvSpPr>
        <xdr:cNvPr id="76" name="楕円 75">
          <a:extLst>
            <a:ext uri="{FF2B5EF4-FFF2-40B4-BE49-F238E27FC236}">
              <a16:creationId xmlns:a16="http://schemas.microsoft.com/office/drawing/2014/main" id="{D0F2DE36-9FBD-4C42-96DB-99B286765B49}"/>
            </a:ext>
          </a:extLst>
        </xdr:cNvPr>
        <xdr:cNvSpPr/>
      </xdr:nvSpPr>
      <xdr:spPr>
        <a:xfrm>
          <a:off x="3746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156210</xdr:rowOff>
    </xdr:from>
    <xdr:to>
      <xdr:col>24</xdr:col>
      <xdr:colOff>63500</xdr:colOff>
      <xdr:row>37</xdr:row>
      <xdr:rowOff>5987</xdr:rowOff>
    </xdr:to>
    <xdr:cxnSp macro="">
      <xdr:nvCxnSpPr>
        <xdr:cNvPr id="77" name="直線コネクタ 76">
          <a:extLst>
            <a:ext uri="{FF2B5EF4-FFF2-40B4-BE49-F238E27FC236}">
              <a16:creationId xmlns:a16="http://schemas.microsoft.com/office/drawing/2014/main" id="{BBBE6B8F-4513-4A0A-880A-15F48E5A6282}"/>
            </a:ext>
          </a:extLst>
        </xdr:cNvPr>
        <xdr:cNvCxnSpPr/>
      </xdr:nvCxnSpPr>
      <xdr:spPr>
        <a:xfrm>
          <a:off x="3797300" y="632841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89081</xdr:rowOff>
    </xdr:from>
    <xdr:to>
      <xdr:col>15</xdr:col>
      <xdr:colOff>101600</xdr:colOff>
      <xdr:row>37</xdr:row>
      <xdr:rowOff>19231</xdr:rowOff>
    </xdr:to>
    <xdr:sp macro="" textlink="">
      <xdr:nvSpPr>
        <xdr:cNvPr id="78" name="楕円 77">
          <a:extLst>
            <a:ext uri="{FF2B5EF4-FFF2-40B4-BE49-F238E27FC236}">
              <a16:creationId xmlns:a16="http://schemas.microsoft.com/office/drawing/2014/main" id="{96BA92C3-1F27-49D8-BB7B-51FFAFC33125}"/>
            </a:ext>
          </a:extLst>
        </xdr:cNvPr>
        <xdr:cNvSpPr/>
      </xdr:nvSpPr>
      <xdr:spPr>
        <a:xfrm>
          <a:off x="28575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139881</xdr:rowOff>
    </xdr:from>
    <xdr:to>
      <xdr:col>19</xdr:col>
      <xdr:colOff>177800</xdr:colOff>
      <xdr:row>36</xdr:row>
      <xdr:rowOff>156210</xdr:rowOff>
    </xdr:to>
    <xdr:cxnSp macro="">
      <xdr:nvCxnSpPr>
        <xdr:cNvPr id="79" name="直線コネクタ 78">
          <a:extLst>
            <a:ext uri="{FF2B5EF4-FFF2-40B4-BE49-F238E27FC236}">
              <a16:creationId xmlns:a16="http://schemas.microsoft.com/office/drawing/2014/main" id="{D0B8DCDF-232E-4F6E-975D-66D07EBE75C0}"/>
            </a:ext>
          </a:extLst>
        </xdr:cNvPr>
        <xdr:cNvCxnSpPr/>
      </xdr:nvCxnSpPr>
      <xdr:spPr>
        <a:xfrm>
          <a:off x="2908300" y="631208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69487</xdr:rowOff>
    </xdr:from>
    <xdr:to>
      <xdr:col>10</xdr:col>
      <xdr:colOff>165100</xdr:colOff>
      <xdr:row>36</xdr:row>
      <xdr:rowOff>171087</xdr:rowOff>
    </xdr:to>
    <xdr:sp macro="" textlink="">
      <xdr:nvSpPr>
        <xdr:cNvPr id="80" name="楕円 79">
          <a:extLst>
            <a:ext uri="{FF2B5EF4-FFF2-40B4-BE49-F238E27FC236}">
              <a16:creationId xmlns:a16="http://schemas.microsoft.com/office/drawing/2014/main" id="{FCB32549-3FB2-4CDE-956E-3FA46DE76175}"/>
            </a:ext>
          </a:extLst>
        </xdr:cNvPr>
        <xdr:cNvSpPr/>
      </xdr:nvSpPr>
      <xdr:spPr>
        <a:xfrm>
          <a:off x="1968500" y="62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120287</xdr:rowOff>
    </xdr:from>
    <xdr:to>
      <xdr:col>15</xdr:col>
      <xdr:colOff>50800</xdr:colOff>
      <xdr:row>36</xdr:row>
      <xdr:rowOff>139881</xdr:rowOff>
    </xdr:to>
    <xdr:cxnSp macro="">
      <xdr:nvCxnSpPr>
        <xdr:cNvPr id="81" name="直線コネクタ 80">
          <a:extLst>
            <a:ext uri="{FF2B5EF4-FFF2-40B4-BE49-F238E27FC236}">
              <a16:creationId xmlns:a16="http://schemas.microsoft.com/office/drawing/2014/main" id="{A010C148-5790-452E-8DC2-F1953F56B654}"/>
            </a:ext>
          </a:extLst>
        </xdr:cNvPr>
        <xdr:cNvCxnSpPr/>
      </xdr:nvCxnSpPr>
      <xdr:spPr>
        <a:xfrm>
          <a:off x="2019300" y="629248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51526</xdr:rowOff>
    </xdr:from>
    <xdr:to>
      <xdr:col>6</xdr:col>
      <xdr:colOff>38100</xdr:colOff>
      <xdr:row>36</xdr:row>
      <xdr:rowOff>153126</xdr:rowOff>
    </xdr:to>
    <xdr:sp macro="" textlink="">
      <xdr:nvSpPr>
        <xdr:cNvPr id="82" name="楕円 81">
          <a:extLst>
            <a:ext uri="{FF2B5EF4-FFF2-40B4-BE49-F238E27FC236}">
              <a16:creationId xmlns:a16="http://schemas.microsoft.com/office/drawing/2014/main" id="{8E78A690-523B-48DA-94D2-44A63B1A9D14}"/>
            </a:ext>
          </a:extLst>
        </xdr:cNvPr>
        <xdr:cNvSpPr/>
      </xdr:nvSpPr>
      <xdr:spPr>
        <a:xfrm>
          <a:off x="1079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102326</xdr:rowOff>
    </xdr:from>
    <xdr:to>
      <xdr:col>10</xdr:col>
      <xdr:colOff>114300</xdr:colOff>
      <xdr:row>36</xdr:row>
      <xdr:rowOff>120287</xdr:rowOff>
    </xdr:to>
    <xdr:cxnSp macro="">
      <xdr:nvCxnSpPr>
        <xdr:cNvPr id="83" name="直線コネクタ 82">
          <a:extLst>
            <a:ext uri="{FF2B5EF4-FFF2-40B4-BE49-F238E27FC236}">
              <a16:creationId xmlns:a16="http://schemas.microsoft.com/office/drawing/2014/main" id="{A08BE616-6DCD-43AB-85BF-38970D5D3738}"/>
            </a:ext>
          </a:extLst>
        </xdr:cNvPr>
        <xdr:cNvCxnSpPr/>
      </xdr:nvCxnSpPr>
      <xdr:spPr>
        <a:xfrm>
          <a:off x="1130300" y="627452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65876</xdr:rowOff>
    </xdr:from>
    <xdr:ext cx="405111" cy="259045"/>
    <xdr:sp macro="" textlink="">
      <xdr:nvSpPr>
        <xdr:cNvPr id="84" name="n_1aveValue【道路】&#10;有形固定資産減価償却率">
          <a:extLst>
            <a:ext uri="{FF2B5EF4-FFF2-40B4-BE49-F238E27FC236}">
              <a16:creationId xmlns:a16="http://schemas.microsoft.com/office/drawing/2014/main" id="{5C1E9167-F80C-4FC8-9669-C732CF2E3667}"/>
            </a:ext>
          </a:extLst>
        </xdr:cNvPr>
        <xdr:cNvSpPr txBox="1"/>
      </xdr:nvSpPr>
      <xdr:spPr>
        <a:xfrm>
          <a:off x="35820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5" name="n_2aveValue【道路】&#10;有形固定資産減価償却率">
          <a:extLst>
            <a:ext uri="{FF2B5EF4-FFF2-40B4-BE49-F238E27FC236}">
              <a16:creationId xmlns:a16="http://schemas.microsoft.com/office/drawing/2014/main" id="{6D5FE026-3906-4871-8D85-69823F5B59AB}"/>
            </a:ext>
          </a:extLst>
        </xdr:cNvPr>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16890</xdr:rowOff>
    </xdr:from>
    <xdr:ext cx="405111" cy="259045"/>
    <xdr:sp macro="" textlink="">
      <xdr:nvSpPr>
        <xdr:cNvPr id="86" name="n_3aveValue【道路】&#10;有形固定資産減価償却率">
          <a:extLst>
            <a:ext uri="{FF2B5EF4-FFF2-40B4-BE49-F238E27FC236}">
              <a16:creationId xmlns:a16="http://schemas.microsoft.com/office/drawing/2014/main" id="{2D0ECD9A-594E-4EAD-833D-E0AD64744B6D}"/>
            </a:ext>
          </a:extLst>
        </xdr:cNvPr>
        <xdr:cNvSpPr txBox="1"/>
      </xdr:nvSpPr>
      <xdr:spPr>
        <a:xfrm>
          <a:off x="1816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165480</xdr:rowOff>
    </xdr:from>
    <xdr:ext cx="405111" cy="259045"/>
    <xdr:sp macro="" textlink="">
      <xdr:nvSpPr>
        <xdr:cNvPr id="87" name="n_4aveValue【道路】&#10;有形固定資産減価償却率">
          <a:extLst>
            <a:ext uri="{FF2B5EF4-FFF2-40B4-BE49-F238E27FC236}">
              <a16:creationId xmlns:a16="http://schemas.microsoft.com/office/drawing/2014/main" id="{1A037D7F-A770-4E15-B20C-36C51081DCF1}"/>
            </a:ext>
          </a:extLst>
        </xdr:cNvPr>
        <xdr:cNvSpPr txBox="1"/>
      </xdr:nvSpPr>
      <xdr:spPr>
        <a:xfrm>
          <a:off x="927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52087</xdr:rowOff>
    </xdr:from>
    <xdr:ext cx="405111" cy="259045"/>
    <xdr:sp macro="" textlink="">
      <xdr:nvSpPr>
        <xdr:cNvPr id="88" name="n_1mainValue【道路】&#10;有形固定資産減価償却率">
          <a:extLst>
            <a:ext uri="{FF2B5EF4-FFF2-40B4-BE49-F238E27FC236}">
              <a16:creationId xmlns:a16="http://schemas.microsoft.com/office/drawing/2014/main" id="{A12587C8-C959-4829-A894-E5B02488E480}"/>
            </a:ext>
          </a:extLst>
        </xdr:cNvPr>
        <xdr:cNvSpPr txBox="1"/>
      </xdr:nvSpPr>
      <xdr:spPr>
        <a:xfrm>
          <a:off x="3582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35758</xdr:rowOff>
    </xdr:from>
    <xdr:ext cx="405111" cy="259045"/>
    <xdr:sp macro="" textlink="">
      <xdr:nvSpPr>
        <xdr:cNvPr id="89" name="n_2mainValue【道路】&#10;有形固定資産減価償却率">
          <a:extLst>
            <a:ext uri="{FF2B5EF4-FFF2-40B4-BE49-F238E27FC236}">
              <a16:creationId xmlns:a16="http://schemas.microsoft.com/office/drawing/2014/main" id="{2A5E3F1F-3B43-4BF2-9120-A11B27845318}"/>
            </a:ext>
          </a:extLst>
        </xdr:cNvPr>
        <xdr:cNvSpPr txBox="1"/>
      </xdr:nvSpPr>
      <xdr:spPr>
        <a:xfrm>
          <a:off x="27057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16164</xdr:rowOff>
    </xdr:from>
    <xdr:ext cx="405111" cy="259045"/>
    <xdr:sp macro="" textlink="">
      <xdr:nvSpPr>
        <xdr:cNvPr id="90" name="n_3mainValue【道路】&#10;有形固定資産減価償却率">
          <a:extLst>
            <a:ext uri="{FF2B5EF4-FFF2-40B4-BE49-F238E27FC236}">
              <a16:creationId xmlns:a16="http://schemas.microsoft.com/office/drawing/2014/main" id="{E208A8FB-5FF9-416F-B0AC-389F9BD53E52}"/>
            </a:ext>
          </a:extLst>
        </xdr:cNvPr>
        <xdr:cNvSpPr txBox="1"/>
      </xdr:nvSpPr>
      <xdr:spPr>
        <a:xfrm>
          <a:off x="1816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169653</xdr:rowOff>
    </xdr:from>
    <xdr:ext cx="405111" cy="259045"/>
    <xdr:sp macro="" textlink="">
      <xdr:nvSpPr>
        <xdr:cNvPr id="91" name="n_4mainValue【道路】&#10;有形固定資産減価償却率">
          <a:extLst>
            <a:ext uri="{FF2B5EF4-FFF2-40B4-BE49-F238E27FC236}">
              <a16:creationId xmlns:a16="http://schemas.microsoft.com/office/drawing/2014/main" id="{6AE4C0C3-8FA0-44A0-B442-DD9D304E8828}"/>
            </a:ext>
          </a:extLst>
        </xdr:cNvPr>
        <xdr:cNvSpPr txBox="1"/>
      </xdr:nvSpPr>
      <xdr:spPr>
        <a:xfrm>
          <a:off x="9277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52F0251-7403-4FC5-BFA9-5C6FB0174FF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7EEB9E2-97DC-47C7-852A-76BDCF1C0C4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3A55086-EF53-4675-A0BE-A2D0468A326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47EEB67-3D9B-4C05-A7C3-1872A42322E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CD10424-DF89-4DA0-9F40-E144B0112CA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36A9639-01BF-46F3-90F7-A7B01E22788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5CE8ACA-1EEF-45F8-A561-D3C08D3E5B1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4D1BEAC-0820-41D5-B3E0-ECD2C368E83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B160C5C5-192F-441E-8CF9-E9C6B79F5DD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8DE1430-3811-4718-8421-0A1E90470D2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B8A4029A-E53E-4C7E-857D-C811A926D91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6357C199-FA9C-485D-92A2-A7B4FE7ED20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DC9F0B6-0CAA-470B-83F5-DA3C51DA55A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F3C22BFD-35B7-4797-8BB1-82B3A240B98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4B4CC41-F880-4324-833A-146267E0DD6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302930F0-42BA-429F-B0B1-6AE15F56871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55F85A9D-A03A-4007-9205-E34755B478F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6178FF89-891A-4692-8807-5A52E341B63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4B23664-BFE4-4859-81AC-940B0D56BE3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B554B57F-7021-47F4-9FF3-3A32A8EF808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414B3E6-0ACE-4B1B-86D1-EDDD70BBB4F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37E24A43-9D4D-4C4D-AF8D-EE7DF7500E5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9C85FB55-5506-4C74-9C55-6E95C35D07D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a:extLst>
            <a:ext uri="{FF2B5EF4-FFF2-40B4-BE49-F238E27FC236}">
              <a16:creationId xmlns:a16="http://schemas.microsoft.com/office/drawing/2014/main" id="{01520FB5-0324-4858-AA5D-C4714EF12AEC}"/>
            </a:ext>
          </a:extLst>
        </xdr:cNvPr>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a:extLst>
            <a:ext uri="{FF2B5EF4-FFF2-40B4-BE49-F238E27FC236}">
              <a16:creationId xmlns:a16="http://schemas.microsoft.com/office/drawing/2014/main" id="{261E85F4-28DB-49A8-B474-770BAEB3EA1A}"/>
            </a:ext>
          </a:extLst>
        </xdr:cNvPr>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a:extLst>
            <a:ext uri="{FF2B5EF4-FFF2-40B4-BE49-F238E27FC236}">
              <a16:creationId xmlns:a16="http://schemas.microsoft.com/office/drawing/2014/main" id="{D09261CF-5CD4-484D-A68F-68DD022FD087}"/>
            </a:ext>
          </a:extLst>
        </xdr:cNvPr>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a:extLst>
            <a:ext uri="{FF2B5EF4-FFF2-40B4-BE49-F238E27FC236}">
              <a16:creationId xmlns:a16="http://schemas.microsoft.com/office/drawing/2014/main" id="{C0AF64C4-B393-4446-BC9B-14806FA2EA64}"/>
            </a:ext>
          </a:extLst>
        </xdr:cNvPr>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a:extLst>
            <a:ext uri="{FF2B5EF4-FFF2-40B4-BE49-F238E27FC236}">
              <a16:creationId xmlns:a16="http://schemas.microsoft.com/office/drawing/2014/main" id="{87267C46-9A8F-4D28-B2DF-BF24203ABC01}"/>
            </a:ext>
          </a:extLst>
        </xdr:cNvPr>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57193</xdr:rowOff>
    </xdr:from>
    <xdr:ext cx="469744" cy="259045"/>
    <xdr:sp macro="" textlink="">
      <xdr:nvSpPr>
        <xdr:cNvPr id="120" name="【道路】&#10;一人当たり延長平均値テキスト">
          <a:extLst>
            <a:ext uri="{FF2B5EF4-FFF2-40B4-BE49-F238E27FC236}">
              <a16:creationId xmlns:a16="http://schemas.microsoft.com/office/drawing/2014/main" id="{262BD9C9-93CB-421D-8779-3D2A8F5C43F1}"/>
            </a:ext>
          </a:extLst>
        </xdr:cNvPr>
        <xdr:cNvSpPr txBox="1"/>
      </xdr:nvSpPr>
      <xdr:spPr>
        <a:xfrm>
          <a:off x="10515600" y="6743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a:extLst>
            <a:ext uri="{FF2B5EF4-FFF2-40B4-BE49-F238E27FC236}">
              <a16:creationId xmlns:a16="http://schemas.microsoft.com/office/drawing/2014/main" id="{4BAEE31F-7F77-4854-BAD8-595904EE4251}"/>
            </a:ext>
          </a:extLst>
        </xdr:cNvPr>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a:extLst>
            <a:ext uri="{FF2B5EF4-FFF2-40B4-BE49-F238E27FC236}">
              <a16:creationId xmlns:a16="http://schemas.microsoft.com/office/drawing/2014/main" id="{571B256C-2BDA-44FC-8285-C2512CC24DE7}"/>
            </a:ext>
          </a:extLst>
        </xdr:cNvPr>
        <xdr:cNvSpPr/>
      </xdr:nvSpPr>
      <xdr:spPr>
        <a:xfrm>
          <a:off x="95885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a:extLst>
            <a:ext uri="{FF2B5EF4-FFF2-40B4-BE49-F238E27FC236}">
              <a16:creationId xmlns:a16="http://schemas.microsoft.com/office/drawing/2014/main" id="{02201292-1EE6-4E27-8D1F-32B126A4C016}"/>
            </a:ext>
          </a:extLst>
        </xdr:cNvPr>
        <xdr:cNvSpPr/>
      </xdr:nvSpPr>
      <xdr:spPr>
        <a:xfrm>
          <a:off x="8699500" y="690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a:extLst>
            <a:ext uri="{FF2B5EF4-FFF2-40B4-BE49-F238E27FC236}">
              <a16:creationId xmlns:a16="http://schemas.microsoft.com/office/drawing/2014/main" id="{FD7B9256-BD1C-4172-8C05-6BA26516CAA9}"/>
            </a:ext>
          </a:extLst>
        </xdr:cNvPr>
        <xdr:cNvSpPr/>
      </xdr:nvSpPr>
      <xdr:spPr>
        <a:xfrm>
          <a:off x="7810500" y="69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5" name="フローチャート: 判断 124">
          <a:extLst>
            <a:ext uri="{FF2B5EF4-FFF2-40B4-BE49-F238E27FC236}">
              <a16:creationId xmlns:a16="http://schemas.microsoft.com/office/drawing/2014/main" id="{04311B5D-BBBB-4C48-97ED-CCE9A6983420}"/>
            </a:ext>
          </a:extLst>
        </xdr:cNvPr>
        <xdr:cNvSpPr/>
      </xdr:nvSpPr>
      <xdr:spPr>
        <a:xfrm>
          <a:off x="6921500" y="69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311A546-5C0F-436D-B4F7-245762D2404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640DEFC-7EE1-493F-9C7E-47E7095CAD4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11E3DFC-366E-4F85-BBA9-840831EAA37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C084BC9-216F-48E5-9A28-680CE085785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52EB62E-6D78-4F03-9C51-190D94F6093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126708</xdr:rowOff>
    </xdr:from>
    <xdr:to>
      <xdr:col>55</xdr:col>
      <xdr:colOff>50800</xdr:colOff>
      <xdr:row>41</xdr:row>
      <xdr:rowOff>56858</xdr:rowOff>
    </xdr:to>
    <xdr:sp macro="" textlink="">
      <xdr:nvSpPr>
        <xdr:cNvPr id="131" name="楕円 130">
          <a:extLst>
            <a:ext uri="{FF2B5EF4-FFF2-40B4-BE49-F238E27FC236}">
              <a16:creationId xmlns:a16="http://schemas.microsoft.com/office/drawing/2014/main" id="{2EE01C30-1F79-4191-81C0-C350098093F9}"/>
            </a:ext>
          </a:extLst>
        </xdr:cNvPr>
        <xdr:cNvSpPr/>
      </xdr:nvSpPr>
      <xdr:spPr>
        <a:xfrm>
          <a:off x="10426700" y="69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105135</xdr:rowOff>
    </xdr:from>
    <xdr:ext cx="469744" cy="259045"/>
    <xdr:sp macro="" textlink="">
      <xdr:nvSpPr>
        <xdr:cNvPr id="132" name="【道路】&#10;一人当たり延長該当値テキスト">
          <a:extLst>
            <a:ext uri="{FF2B5EF4-FFF2-40B4-BE49-F238E27FC236}">
              <a16:creationId xmlns:a16="http://schemas.microsoft.com/office/drawing/2014/main" id="{08D3155F-D9AD-4001-BA53-0919E2235FD5}"/>
            </a:ext>
          </a:extLst>
        </xdr:cNvPr>
        <xdr:cNvSpPr txBox="1"/>
      </xdr:nvSpPr>
      <xdr:spPr>
        <a:xfrm>
          <a:off x="10515600" y="696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128765</xdr:rowOff>
    </xdr:from>
    <xdr:to>
      <xdr:col>50</xdr:col>
      <xdr:colOff>165100</xdr:colOff>
      <xdr:row>41</xdr:row>
      <xdr:rowOff>58915</xdr:rowOff>
    </xdr:to>
    <xdr:sp macro="" textlink="">
      <xdr:nvSpPr>
        <xdr:cNvPr id="133" name="楕円 132">
          <a:extLst>
            <a:ext uri="{FF2B5EF4-FFF2-40B4-BE49-F238E27FC236}">
              <a16:creationId xmlns:a16="http://schemas.microsoft.com/office/drawing/2014/main" id="{214F63FE-800A-49BB-AB27-24A926052176}"/>
            </a:ext>
          </a:extLst>
        </xdr:cNvPr>
        <xdr:cNvSpPr/>
      </xdr:nvSpPr>
      <xdr:spPr>
        <a:xfrm>
          <a:off x="9588500" y="698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6058</xdr:rowOff>
    </xdr:from>
    <xdr:to>
      <xdr:col>55</xdr:col>
      <xdr:colOff>0</xdr:colOff>
      <xdr:row>41</xdr:row>
      <xdr:rowOff>8115</xdr:rowOff>
    </xdr:to>
    <xdr:cxnSp macro="">
      <xdr:nvCxnSpPr>
        <xdr:cNvPr id="134" name="直線コネクタ 133">
          <a:extLst>
            <a:ext uri="{FF2B5EF4-FFF2-40B4-BE49-F238E27FC236}">
              <a16:creationId xmlns:a16="http://schemas.microsoft.com/office/drawing/2014/main" id="{42BDA257-31D5-47F6-9CAE-1B4D461B3FA8}"/>
            </a:ext>
          </a:extLst>
        </xdr:cNvPr>
        <xdr:cNvCxnSpPr/>
      </xdr:nvCxnSpPr>
      <xdr:spPr>
        <a:xfrm flipV="1">
          <a:off x="9639300" y="7035508"/>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128804</xdr:rowOff>
    </xdr:from>
    <xdr:to>
      <xdr:col>46</xdr:col>
      <xdr:colOff>38100</xdr:colOff>
      <xdr:row>41</xdr:row>
      <xdr:rowOff>58954</xdr:rowOff>
    </xdr:to>
    <xdr:sp macro="" textlink="">
      <xdr:nvSpPr>
        <xdr:cNvPr id="135" name="楕円 134">
          <a:extLst>
            <a:ext uri="{FF2B5EF4-FFF2-40B4-BE49-F238E27FC236}">
              <a16:creationId xmlns:a16="http://schemas.microsoft.com/office/drawing/2014/main" id="{77C76C36-8B3E-411B-8A5B-5777052D5379}"/>
            </a:ext>
          </a:extLst>
        </xdr:cNvPr>
        <xdr:cNvSpPr/>
      </xdr:nvSpPr>
      <xdr:spPr>
        <a:xfrm>
          <a:off x="8699500" y="69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8115</xdr:rowOff>
    </xdr:from>
    <xdr:to>
      <xdr:col>50</xdr:col>
      <xdr:colOff>114300</xdr:colOff>
      <xdr:row>41</xdr:row>
      <xdr:rowOff>8154</xdr:rowOff>
    </xdr:to>
    <xdr:cxnSp macro="">
      <xdr:nvCxnSpPr>
        <xdr:cNvPr id="136" name="直線コネクタ 135">
          <a:extLst>
            <a:ext uri="{FF2B5EF4-FFF2-40B4-BE49-F238E27FC236}">
              <a16:creationId xmlns:a16="http://schemas.microsoft.com/office/drawing/2014/main" id="{0CAB584D-D924-4A04-8773-7FF97C24C633}"/>
            </a:ext>
          </a:extLst>
        </xdr:cNvPr>
        <xdr:cNvCxnSpPr/>
      </xdr:nvCxnSpPr>
      <xdr:spPr>
        <a:xfrm flipV="1">
          <a:off x="8750300" y="7037565"/>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128460</xdr:rowOff>
    </xdr:from>
    <xdr:to>
      <xdr:col>41</xdr:col>
      <xdr:colOff>101600</xdr:colOff>
      <xdr:row>41</xdr:row>
      <xdr:rowOff>58610</xdr:rowOff>
    </xdr:to>
    <xdr:sp macro="" textlink="">
      <xdr:nvSpPr>
        <xdr:cNvPr id="137" name="楕円 136">
          <a:extLst>
            <a:ext uri="{FF2B5EF4-FFF2-40B4-BE49-F238E27FC236}">
              <a16:creationId xmlns:a16="http://schemas.microsoft.com/office/drawing/2014/main" id="{D7B8158A-0978-4AC8-96A1-CD69518D543D}"/>
            </a:ext>
          </a:extLst>
        </xdr:cNvPr>
        <xdr:cNvSpPr/>
      </xdr:nvSpPr>
      <xdr:spPr>
        <a:xfrm>
          <a:off x="7810500" y="698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7810</xdr:rowOff>
    </xdr:from>
    <xdr:to>
      <xdr:col>45</xdr:col>
      <xdr:colOff>177800</xdr:colOff>
      <xdr:row>41</xdr:row>
      <xdr:rowOff>8154</xdr:rowOff>
    </xdr:to>
    <xdr:cxnSp macro="">
      <xdr:nvCxnSpPr>
        <xdr:cNvPr id="138" name="直線コネクタ 137">
          <a:extLst>
            <a:ext uri="{FF2B5EF4-FFF2-40B4-BE49-F238E27FC236}">
              <a16:creationId xmlns:a16="http://schemas.microsoft.com/office/drawing/2014/main" id="{0FD9DFF6-9B70-4E35-BF80-A9EC0894842D}"/>
            </a:ext>
          </a:extLst>
        </xdr:cNvPr>
        <xdr:cNvCxnSpPr/>
      </xdr:nvCxnSpPr>
      <xdr:spPr>
        <a:xfrm>
          <a:off x="7861300" y="7037260"/>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128651</xdr:rowOff>
    </xdr:from>
    <xdr:to>
      <xdr:col>36</xdr:col>
      <xdr:colOff>165100</xdr:colOff>
      <xdr:row>41</xdr:row>
      <xdr:rowOff>58801</xdr:rowOff>
    </xdr:to>
    <xdr:sp macro="" textlink="">
      <xdr:nvSpPr>
        <xdr:cNvPr id="139" name="楕円 138">
          <a:extLst>
            <a:ext uri="{FF2B5EF4-FFF2-40B4-BE49-F238E27FC236}">
              <a16:creationId xmlns:a16="http://schemas.microsoft.com/office/drawing/2014/main" id="{6EB30FED-EA22-4738-AEA1-1ACAE348B393}"/>
            </a:ext>
          </a:extLst>
        </xdr:cNvPr>
        <xdr:cNvSpPr/>
      </xdr:nvSpPr>
      <xdr:spPr>
        <a:xfrm>
          <a:off x="6921500" y="698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7810</xdr:rowOff>
    </xdr:from>
    <xdr:to>
      <xdr:col>41</xdr:col>
      <xdr:colOff>50800</xdr:colOff>
      <xdr:row>41</xdr:row>
      <xdr:rowOff>8001</xdr:rowOff>
    </xdr:to>
    <xdr:cxnSp macro="">
      <xdr:nvCxnSpPr>
        <xdr:cNvPr id="140" name="直線コネクタ 139">
          <a:extLst>
            <a:ext uri="{FF2B5EF4-FFF2-40B4-BE49-F238E27FC236}">
              <a16:creationId xmlns:a16="http://schemas.microsoft.com/office/drawing/2014/main" id="{3848DBDB-9E10-49C6-A994-EDACCD3D86D6}"/>
            </a:ext>
          </a:extLst>
        </xdr:cNvPr>
        <xdr:cNvCxnSpPr/>
      </xdr:nvCxnSpPr>
      <xdr:spPr>
        <a:xfrm flipV="1">
          <a:off x="6972300" y="7037260"/>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168063</xdr:rowOff>
    </xdr:from>
    <xdr:ext cx="469744" cy="259045"/>
    <xdr:sp macro="" textlink="">
      <xdr:nvSpPr>
        <xdr:cNvPr id="141" name="n_1aveValue【道路】&#10;一人当たり延長">
          <a:extLst>
            <a:ext uri="{FF2B5EF4-FFF2-40B4-BE49-F238E27FC236}">
              <a16:creationId xmlns:a16="http://schemas.microsoft.com/office/drawing/2014/main" id="{FE4536C8-4EAC-4F7E-AEE8-B5273FE117E8}"/>
            </a:ext>
          </a:extLst>
        </xdr:cNvPr>
        <xdr:cNvSpPr txBox="1"/>
      </xdr:nvSpPr>
      <xdr:spPr>
        <a:xfrm>
          <a:off x="9391727" y="668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168026</xdr:rowOff>
    </xdr:from>
    <xdr:ext cx="469744" cy="259045"/>
    <xdr:sp macro="" textlink="">
      <xdr:nvSpPr>
        <xdr:cNvPr id="142" name="n_2aveValue【道路】&#10;一人当たり延長">
          <a:extLst>
            <a:ext uri="{FF2B5EF4-FFF2-40B4-BE49-F238E27FC236}">
              <a16:creationId xmlns:a16="http://schemas.microsoft.com/office/drawing/2014/main" id="{0E5E0734-325F-490E-A84D-A9E0CEF42323}"/>
            </a:ext>
          </a:extLst>
        </xdr:cNvPr>
        <xdr:cNvSpPr txBox="1"/>
      </xdr:nvSpPr>
      <xdr:spPr>
        <a:xfrm>
          <a:off x="8515427" y="668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2176</xdr:rowOff>
    </xdr:from>
    <xdr:ext cx="469744" cy="259045"/>
    <xdr:sp macro="" textlink="">
      <xdr:nvSpPr>
        <xdr:cNvPr id="143" name="n_3aveValue【道路】&#10;一人当たり延長">
          <a:extLst>
            <a:ext uri="{FF2B5EF4-FFF2-40B4-BE49-F238E27FC236}">
              <a16:creationId xmlns:a16="http://schemas.microsoft.com/office/drawing/2014/main" id="{3A6CE456-D69E-4389-B398-CB488FD3AAC1}"/>
            </a:ext>
          </a:extLst>
        </xdr:cNvPr>
        <xdr:cNvSpPr txBox="1"/>
      </xdr:nvSpPr>
      <xdr:spPr>
        <a:xfrm>
          <a:off x="7626427" y="66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1033</xdr:rowOff>
    </xdr:from>
    <xdr:ext cx="469744" cy="259045"/>
    <xdr:sp macro="" textlink="">
      <xdr:nvSpPr>
        <xdr:cNvPr id="144" name="n_4aveValue【道路】&#10;一人当たり延長">
          <a:extLst>
            <a:ext uri="{FF2B5EF4-FFF2-40B4-BE49-F238E27FC236}">
              <a16:creationId xmlns:a16="http://schemas.microsoft.com/office/drawing/2014/main" id="{A6D44992-236B-46DC-B779-49288B2ABF4F}"/>
            </a:ext>
          </a:extLst>
        </xdr:cNvPr>
        <xdr:cNvSpPr txBox="1"/>
      </xdr:nvSpPr>
      <xdr:spPr>
        <a:xfrm>
          <a:off x="6737427" y="66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50042</xdr:rowOff>
    </xdr:from>
    <xdr:ext cx="469744" cy="259045"/>
    <xdr:sp macro="" textlink="">
      <xdr:nvSpPr>
        <xdr:cNvPr id="145" name="n_1mainValue【道路】&#10;一人当たり延長">
          <a:extLst>
            <a:ext uri="{FF2B5EF4-FFF2-40B4-BE49-F238E27FC236}">
              <a16:creationId xmlns:a16="http://schemas.microsoft.com/office/drawing/2014/main" id="{4F48C38D-C8DB-4EF4-B418-B512477404C4}"/>
            </a:ext>
          </a:extLst>
        </xdr:cNvPr>
        <xdr:cNvSpPr txBox="1"/>
      </xdr:nvSpPr>
      <xdr:spPr>
        <a:xfrm>
          <a:off x="9391727" y="707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50081</xdr:rowOff>
    </xdr:from>
    <xdr:ext cx="469744" cy="259045"/>
    <xdr:sp macro="" textlink="">
      <xdr:nvSpPr>
        <xdr:cNvPr id="146" name="n_2mainValue【道路】&#10;一人当たり延長">
          <a:extLst>
            <a:ext uri="{FF2B5EF4-FFF2-40B4-BE49-F238E27FC236}">
              <a16:creationId xmlns:a16="http://schemas.microsoft.com/office/drawing/2014/main" id="{FDA83E18-E3B8-4165-8ACD-C1EA27E25544}"/>
            </a:ext>
          </a:extLst>
        </xdr:cNvPr>
        <xdr:cNvSpPr txBox="1"/>
      </xdr:nvSpPr>
      <xdr:spPr>
        <a:xfrm>
          <a:off x="8515427" y="70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49737</xdr:rowOff>
    </xdr:from>
    <xdr:ext cx="469744" cy="259045"/>
    <xdr:sp macro="" textlink="">
      <xdr:nvSpPr>
        <xdr:cNvPr id="147" name="n_3mainValue【道路】&#10;一人当たり延長">
          <a:extLst>
            <a:ext uri="{FF2B5EF4-FFF2-40B4-BE49-F238E27FC236}">
              <a16:creationId xmlns:a16="http://schemas.microsoft.com/office/drawing/2014/main" id="{138AD5F5-AD23-480E-B0AD-1DC43A734EB6}"/>
            </a:ext>
          </a:extLst>
        </xdr:cNvPr>
        <xdr:cNvSpPr txBox="1"/>
      </xdr:nvSpPr>
      <xdr:spPr>
        <a:xfrm>
          <a:off x="7626427" y="707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49928</xdr:rowOff>
    </xdr:from>
    <xdr:ext cx="469744" cy="259045"/>
    <xdr:sp macro="" textlink="">
      <xdr:nvSpPr>
        <xdr:cNvPr id="148" name="n_4mainValue【道路】&#10;一人当たり延長">
          <a:extLst>
            <a:ext uri="{FF2B5EF4-FFF2-40B4-BE49-F238E27FC236}">
              <a16:creationId xmlns:a16="http://schemas.microsoft.com/office/drawing/2014/main" id="{D8CF4CDE-E16D-40C1-A577-F7D3C3B4B981}"/>
            </a:ext>
          </a:extLst>
        </xdr:cNvPr>
        <xdr:cNvSpPr txBox="1"/>
      </xdr:nvSpPr>
      <xdr:spPr>
        <a:xfrm>
          <a:off x="6737427" y="707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4C4C660-DA27-4C43-91E1-07FD6E9A9E0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7A2CF8D-E4D9-409D-9AF2-2F037AE94DB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7A3C1D0-6D55-4972-8EF0-FD9BC4107EC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C39FD21-E5BE-4955-AE47-1770C13C33C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0349A26-EC7B-4F46-A7F8-515A127F8BE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76EBCE0-448A-4629-A8AE-CDE9EC81EC5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8E71854-6B3D-4F85-A02F-2D6000BD828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A48C3FD-AC8D-4AC8-9185-F5868FD6D02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80EB98D-7542-4C70-B16A-9D83A7D12E7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252C8D6C-AB50-4336-BEC5-28F65AF5DCD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E405C258-0587-4581-AA2D-DF84828C9E2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29F3959C-57BA-46C5-AFD6-60788F9EF6B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C4422DA3-84EF-4D1C-84C2-9666BDF5529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4349DB3D-173F-4A47-87F7-882F58A84B4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998523A1-1E66-4E7B-BFB6-6F0A3CD5172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F25DD161-AC65-4F21-B99F-1D7B985C529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76B288C9-94F3-49E4-969B-92EB285BE99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25170D41-81DD-45BC-912E-B5CD791CE85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6C783297-733C-4741-839E-EC88017F97A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B27842-BAB2-4707-A80F-7FBB5EC0BDD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EBA861A4-B15D-40A8-86DF-906D76EA804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B6622B70-500C-4249-9799-7EB8EAC4F7C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F508FA1A-D2C5-40FC-B61B-53AD9E03040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6A07237B-CF3B-438F-81CE-C298796DE7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B82D8646-A4CE-4968-B9F3-18BAAB16961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a:extLst>
            <a:ext uri="{FF2B5EF4-FFF2-40B4-BE49-F238E27FC236}">
              <a16:creationId xmlns:a16="http://schemas.microsoft.com/office/drawing/2014/main" id="{F3444A5E-2904-4045-8C91-D8C16B6B7975}"/>
            </a:ext>
          </a:extLst>
        </xdr:cNvPr>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8F994EFB-C943-4CB7-92B0-B668F8F8537F}"/>
            </a:ext>
          </a:extLst>
        </xdr:cNvPr>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a:extLst>
            <a:ext uri="{FF2B5EF4-FFF2-40B4-BE49-F238E27FC236}">
              <a16:creationId xmlns:a16="http://schemas.microsoft.com/office/drawing/2014/main" id="{B08565B2-4F3C-4C48-863F-579016684904}"/>
            </a:ext>
          </a:extLst>
        </xdr:cNvPr>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BE8AC393-3A7B-41CC-BFEE-65B2E073BDAB}"/>
            </a:ext>
          </a:extLst>
        </xdr:cNvPr>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a:extLst>
            <a:ext uri="{FF2B5EF4-FFF2-40B4-BE49-F238E27FC236}">
              <a16:creationId xmlns:a16="http://schemas.microsoft.com/office/drawing/2014/main" id="{83FC0747-FEF9-4A74-9FD8-F9C743793CCD}"/>
            </a:ext>
          </a:extLst>
        </xdr:cNvPr>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45495F6E-91F0-4E7B-AD03-8D37D590076D}"/>
            </a:ext>
          </a:extLst>
        </xdr:cNvPr>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a:extLst>
            <a:ext uri="{FF2B5EF4-FFF2-40B4-BE49-F238E27FC236}">
              <a16:creationId xmlns:a16="http://schemas.microsoft.com/office/drawing/2014/main" id="{364BDE68-60EC-4B61-952F-43F803F511C3}"/>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a:extLst>
            <a:ext uri="{FF2B5EF4-FFF2-40B4-BE49-F238E27FC236}">
              <a16:creationId xmlns:a16="http://schemas.microsoft.com/office/drawing/2014/main" id="{C7C02A43-C663-4472-ACEF-124E64A6223A}"/>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2" name="フローチャート: 判断 181">
          <a:extLst>
            <a:ext uri="{FF2B5EF4-FFF2-40B4-BE49-F238E27FC236}">
              <a16:creationId xmlns:a16="http://schemas.microsoft.com/office/drawing/2014/main" id="{FC22F66F-D174-4A90-AA49-2CE965A8DCF9}"/>
            </a:ext>
          </a:extLst>
        </xdr:cNvPr>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3" name="フローチャート: 判断 182">
          <a:extLst>
            <a:ext uri="{FF2B5EF4-FFF2-40B4-BE49-F238E27FC236}">
              <a16:creationId xmlns:a16="http://schemas.microsoft.com/office/drawing/2014/main" id="{837019CA-1798-47FD-BC4B-AC0C1ADF1553}"/>
            </a:ext>
          </a:extLst>
        </xdr:cNvPr>
        <xdr:cNvSpPr/>
      </xdr:nvSpPr>
      <xdr:spPr>
        <a:xfrm>
          <a:off x="1968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84" name="フローチャート: 判断 183">
          <a:extLst>
            <a:ext uri="{FF2B5EF4-FFF2-40B4-BE49-F238E27FC236}">
              <a16:creationId xmlns:a16="http://schemas.microsoft.com/office/drawing/2014/main" id="{0CC384EC-4657-473F-B57D-84F188F694E7}"/>
            </a:ext>
          </a:extLst>
        </xdr:cNvPr>
        <xdr:cNvSpPr/>
      </xdr:nvSpPr>
      <xdr:spPr>
        <a:xfrm>
          <a:off x="1079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3E14DD0-EFB8-406F-942E-804B46A104E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CF530F8-9DF9-4A0C-A0F9-B99750F3642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7F67144-6E96-4235-B4BC-2444211055B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34F4BAE-5601-46AA-9711-4E5EDA12D21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18E2DD5-95B2-4E11-9E04-86598DA8B01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114119</xdr:rowOff>
    </xdr:from>
    <xdr:to>
      <xdr:col>24</xdr:col>
      <xdr:colOff>114300</xdr:colOff>
      <xdr:row>60</xdr:row>
      <xdr:rowOff>44269</xdr:rowOff>
    </xdr:to>
    <xdr:sp macro="" textlink="">
      <xdr:nvSpPr>
        <xdr:cNvPr id="190" name="楕円 189">
          <a:extLst>
            <a:ext uri="{FF2B5EF4-FFF2-40B4-BE49-F238E27FC236}">
              <a16:creationId xmlns:a16="http://schemas.microsoft.com/office/drawing/2014/main" id="{ABCA1E8A-AD63-4770-AC4C-4C01E848F456}"/>
            </a:ext>
          </a:extLst>
        </xdr:cNvPr>
        <xdr:cNvSpPr/>
      </xdr:nvSpPr>
      <xdr:spPr>
        <a:xfrm>
          <a:off x="45847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136996</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F6E22BB-5FE2-4453-9771-FD1878C30412}"/>
            </a:ext>
          </a:extLst>
        </xdr:cNvPr>
        <xdr:cNvSpPr txBox="1"/>
      </xdr:nvSpPr>
      <xdr:spPr>
        <a:xfrm>
          <a:off x="4673600" y="10081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109220</xdr:rowOff>
    </xdr:from>
    <xdr:to>
      <xdr:col>20</xdr:col>
      <xdr:colOff>38100</xdr:colOff>
      <xdr:row>60</xdr:row>
      <xdr:rowOff>39370</xdr:rowOff>
    </xdr:to>
    <xdr:sp macro="" textlink="">
      <xdr:nvSpPr>
        <xdr:cNvPr id="192" name="楕円 191">
          <a:extLst>
            <a:ext uri="{FF2B5EF4-FFF2-40B4-BE49-F238E27FC236}">
              <a16:creationId xmlns:a16="http://schemas.microsoft.com/office/drawing/2014/main" id="{6CAB6DBF-B665-4D99-9CA4-1D3716DB2335}"/>
            </a:ext>
          </a:extLst>
        </xdr:cNvPr>
        <xdr:cNvSpPr/>
      </xdr:nvSpPr>
      <xdr:spPr>
        <a:xfrm>
          <a:off x="3746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160020</xdr:rowOff>
    </xdr:from>
    <xdr:to>
      <xdr:col>24</xdr:col>
      <xdr:colOff>63500</xdr:colOff>
      <xdr:row>59</xdr:row>
      <xdr:rowOff>164919</xdr:rowOff>
    </xdr:to>
    <xdr:cxnSp macro="">
      <xdr:nvCxnSpPr>
        <xdr:cNvPr id="193" name="直線コネクタ 192">
          <a:extLst>
            <a:ext uri="{FF2B5EF4-FFF2-40B4-BE49-F238E27FC236}">
              <a16:creationId xmlns:a16="http://schemas.microsoft.com/office/drawing/2014/main" id="{5F6288CE-3595-46A2-87E9-EAA6C969F89D}"/>
            </a:ext>
          </a:extLst>
        </xdr:cNvPr>
        <xdr:cNvCxnSpPr/>
      </xdr:nvCxnSpPr>
      <xdr:spPr>
        <a:xfrm>
          <a:off x="3797300" y="1027557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71665</xdr:rowOff>
    </xdr:from>
    <xdr:to>
      <xdr:col>15</xdr:col>
      <xdr:colOff>101600</xdr:colOff>
      <xdr:row>60</xdr:row>
      <xdr:rowOff>1815</xdr:rowOff>
    </xdr:to>
    <xdr:sp macro="" textlink="">
      <xdr:nvSpPr>
        <xdr:cNvPr id="194" name="楕円 193">
          <a:extLst>
            <a:ext uri="{FF2B5EF4-FFF2-40B4-BE49-F238E27FC236}">
              <a16:creationId xmlns:a16="http://schemas.microsoft.com/office/drawing/2014/main" id="{38EE04DD-A134-49BF-AF89-59DF6B7BCD67}"/>
            </a:ext>
          </a:extLst>
        </xdr:cNvPr>
        <xdr:cNvSpPr/>
      </xdr:nvSpPr>
      <xdr:spPr>
        <a:xfrm>
          <a:off x="2857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122465</xdr:rowOff>
    </xdr:from>
    <xdr:to>
      <xdr:col>19</xdr:col>
      <xdr:colOff>177800</xdr:colOff>
      <xdr:row>59</xdr:row>
      <xdr:rowOff>160020</xdr:rowOff>
    </xdr:to>
    <xdr:cxnSp macro="">
      <xdr:nvCxnSpPr>
        <xdr:cNvPr id="195" name="直線コネクタ 194">
          <a:extLst>
            <a:ext uri="{FF2B5EF4-FFF2-40B4-BE49-F238E27FC236}">
              <a16:creationId xmlns:a16="http://schemas.microsoft.com/office/drawing/2014/main" id="{D294A4B9-C756-4100-A9B6-2F82F4BC3434}"/>
            </a:ext>
          </a:extLst>
        </xdr:cNvPr>
        <xdr:cNvCxnSpPr/>
      </xdr:nvCxnSpPr>
      <xdr:spPr>
        <a:xfrm>
          <a:off x="2908300" y="10238015"/>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47172</xdr:rowOff>
    </xdr:from>
    <xdr:to>
      <xdr:col>10</xdr:col>
      <xdr:colOff>165100</xdr:colOff>
      <xdr:row>59</xdr:row>
      <xdr:rowOff>148772</xdr:rowOff>
    </xdr:to>
    <xdr:sp macro="" textlink="">
      <xdr:nvSpPr>
        <xdr:cNvPr id="196" name="楕円 195">
          <a:extLst>
            <a:ext uri="{FF2B5EF4-FFF2-40B4-BE49-F238E27FC236}">
              <a16:creationId xmlns:a16="http://schemas.microsoft.com/office/drawing/2014/main" id="{8E30BC50-9ED6-44B6-B7D4-03774373E09E}"/>
            </a:ext>
          </a:extLst>
        </xdr:cNvPr>
        <xdr:cNvSpPr/>
      </xdr:nvSpPr>
      <xdr:spPr>
        <a:xfrm>
          <a:off x="1968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97972</xdr:rowOff>
    </xdr:from>
    <xdr:to>
      <xdr:col>15</xdr:col>
      <xdr:colOff>50800</xdr:colOff>
      <xdr:row>59</xdr:row>
      <xdr:rowOff>122465</xdr:rowOff>
    </xdr:to>
    <xdr:cxnSp macro="">
      <xdr:nvCxnSpPr>
        <xdr:cNvPr id="197" name="直線コネクタ 196">
          <a:extLst>
            <a:ext uri="{FF2B5EF4-FFF2-40B4-BE49-F238E27FC236}">
              <a16:creationId xmlns:a16="http://schemas.microsoft.com/office/drawing/2014/main" id="{323D19B0-24F1-45D0-896D-8BF5299B0381}"/>
            </a:ext>
          </a:extLst>
        </xdr:cNvPr>
        <xdr:cNvCxnSpPr/>
      </xdr:nvCxnSpPr>
      <xdr:spPr>
        <a:xfrm>
          <a:off x="2019300" y="1021352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22678</xdr:rowOff>
    </xdr:from>
    <xdr:to>
      <xdr:col>6</xdr:col>
      <xdr:colOff>38100</xdr:colOff>
      <xdr:row>59</xdr:row>
      <xdr:rowOff>124278</xdr:rowOff>
    </xdr:to>
    <xdr:sp macro="" textlink="">
      <xdr:nvSpPr>
        <xdr:cNvPr id="198" name="楕円 197">
          <a:extLst>
            <a:ext uri="{FF2B5EF4-FFF2-40B4-BE49-F238E27FC236}">
              <a16:creationId xmlns:a16="http://schemas.microsoft.com/office/drawing/2014/main" id="{66857D65-4489-40F6-BFD0-0A2979CAAABE}"/>
            </a:ext>
          </a:extLst>
        </xdr:cNvPr>
        <xdr:cNvSpPr/>
      </xdr:nvSpPr>
      <xdr:spPr>
        <a:xfrm>
          <a:off x="1079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73478</xdr:rowOff>
    </xdr:from>
    <xdr:to>
      <xdr:col>10</xdr:col>
      <xdr:colOff>114300</xdr:colOff>
      <xdr:row>59</xdr:row>
      <xdr:rowOff>97972</xdr:rowOff>
    </xdr:to>
    <xdr:cxnSp macro="">
      <xdr:nvCxnSpPr>
        <xdr:cNvPr id="199" name="直線コネクタ 198">
          <a:extLst>
            <a:ext uri="{FF2B5EF4-FFF2-40B4-BE49-F238E27FC236}">
              <a16:creationId xmlns:a16="http://schemas.microsoft.com/office/drawing/2014/main" id="{A75D8645-5C94-4DE5-90C5-C8AA93A144F0}"/>
            </a:ext>
          </a:extLst>
        </xdr:cNvPr>
        <xdr:cNvCxnSpPr/>
      </xdr:nvCxnSpPr>
      <xdr:spPr>
        <a:xfrm>
          <a:off x="1130300" y="1018902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4012B2E1-1CDE-431C-8AE7-5415B93D3CA8}"/>
            </a:ext>
          </a:extLst>
        </xdr:cNvPr>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2C7F94D-F571-4EF6-AD19-F3C539F6DF77}"/>
            </a:ext>
          </a:extLst>
        </xdr:cNvPr>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154594</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34F6853F-8764-49C2-9A61-E2A803B99929}"/>
            </a:ext>
          </a:extLst>
        </xdr:cNvPr>
        <xdr:cNvSpPr txBox="1"/>
      </xdr:nvSpPr>
      <xdr:spPr>
        <a:xfrm>
          <a:off x="1816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128468</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726596F2-E46F-4ACE-8A46-F7866A222DA1}"/>
            </a:ext>
          </a:extLst>
        </xdr:cNvPr>
        <xdr:cNvSpPr txBox="1"/>
      </xdr:nvSpPr>
      <xdr:spPr>
        <a:xfrm>
          <a:off x="927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55897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BCD13872-5C3D-44E1-B907-30A1AE2F6235}"/>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18342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76BEB47-19F1-471B-BA57-6AA0C6D19C98}"/>
            </a:ext>
          </a:extLst>
        </xdr:cNvPr>
        <xdr:cNvSpPr txBox="1"/>
      </xdr:nvSpPr>
      <xdr:spPr>
        <a:xfrm>
          <a:off x="27057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165299</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4E46038F-AD0B-42C7-8857-5380C14F0DE7}"/>
            </a:ext>
          </a:extLst>
        </xdr:cNvPr>
        <xdr:cNvSpPr txBox="1"/>
      </xdr:nvSpPr>
      <xdr:spPr>
        <a:xfrm>
          <a:off x="1816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140805</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9F1323DD-B8EE-426A-A1FD-D64F5882559B}"/>
            </a:ext>
          </a:extLst>
        </xdr:cNvPr>
        <xdr:cNvSpPr txBox="1"/>
      </xdr:nvSpPr>
      <xdr:spPr>
        <a:xfrm>
          <a:off x="927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A462C694-5D9C-4F4D-8959-D2AAB9881D1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FF82400-724A-438A-801E-A7835D21905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807B781-6772-4CFA-9DB2-ED05DCECC3C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B9F7E540-2E01-48C7-AA67-15B3118E31D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54B2C3C0-124A-4222-AA0E-4AE8E991180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E30E13AE-11A3-4C68-A971-1086429D73C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B34C1AA9-22D9-4802-AC0A-580E584DBCF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270FF739-2463-4307-AC23-6F802CFEEC5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68547931-E08F-490B-A549-B5ED0DFD7AE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101D635D-8E4D-47F7-AB57-9E20E53A08B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60E6C127-030E-4A38-B493-25D28F49ADD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B35546E8-A669-4FD4-8455-5F947D2C849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EC1A3B03-CA84-47F0-A2BF-01D373F8B63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410DAC45-B5DD-4FF0-83B5-CD0312E7486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51C47A05-975B-4A51-9A96-1F50644E3C3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200FB9ED-2560-4D4A-A47E-1F63E0AC630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FD6D4775-EFF2-4114-9F12-B235B4E5792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D29C7136-0FD1-42DB-A3D6-28C321EC621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C54127B9-A481-454C-94A7-05AB0E719CF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0D7F933-D265-40FF-8F1A-FE932528D77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381A8201-E242-43F7-905B-6686B0A8749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A3C72DA1-D3E9-4600-AD76-537E6B8062C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D1F78B9B-61CD-44B1-A812-045256EE4BD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a:extLst>
            <a:ext uri="{FF2B5EF4-FFF2-40B4-BE49-F238E27FC236}">
              <a16:creationId xmlns:a16="http://schemas.microsoft.com/office/drawing/2014/main" id="{B558A99D-0C7E-4F7C-B58F-1ED3DAEF1A3E}"/>
            </a:ext>
          </a:extLst>
        </xdr:cNvPr>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70403A96-8312-44A5-93CB-9CF24BE2280C}"/>
            </a:ext>
          </a:extLst>
        </xdr:cNvPr>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a:extLst>
            <a:ext uri="{FF2B5EF4-FFF2-40B4-BE49-F238E27FC236}">
              <a16:creationId xmlns:a16="http://schemas.microsoft.com/office/drawing/2014/main" id="{70025463-F2C0-4788-98E2-B754D382AE5D}"/>
            </a:ext>
          </a:extLst>
        </xdr:cNvPr>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BD52F07B-72F6-41B8-8532-24E203A143B8}"/>
            </a:ext>
          </a:extLst>
        </xdr:cNvPr>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a:extLst>
            <a:ext uri="{FF2B5EF4-FFF2-40B4-BE49-F238E27FC236}">
              <a16:creationId xmlns:a16="http://schemas.microsoft.com/office/drawing/2014/main" id="{0DE226F2-AD51-4755-A948-5471E89143F8}"/>
            </a:ext>
          </a:extLst>
        </xdr:cNvPr>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86914</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4FA1A654-803F-4485-BA35-5C8470724E52}"/>
            </a:ext>
          </a:extLst>
        </xdr:cNvPr>
        <xdr:cNvSpPr txBox="1"/>
      </xdr:nvSpPr>
      <xdr:spPr>
        <a:xfrm>
          <a:off x="10515600" y="10716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a:extLst>
            <a:ext uri="{FF2B5EF4-FFF2-40B4-BE49-F238E27FC236}">
              <a16:creationId xmlns:a16="http://schemas.microsoft.com/office/drawing/2014/main" id="{0A83E049-AA10-4EC9-B6DF-0EC4DBE4547C}"/>
            </a:ext>
          </a:extLst>
        </xdr:cNvPr>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38" name="フローチャート: 判断 237">
          <a:extLst>
            <a:ext uri="{FF2B5EF4-FFF2-40B4-BE49-F238E27FC236}">
              <a16:creationId xmlns:a16="http://schemas.microsoft.com/office/drawing/2014/main" id="{1533F2FF-59EF-4253-9596-2945B9610C1D}"/>
            </a:ext>
          </a:extLst>
        </xdr:cNvPr>
        <xdr:cNvSpPr/>
      </xdr:nvSpPr>
      <xdr:spPr>
        <a:xfrm>
          <a:off x="9588500" y="108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9" name="フローチャート: 判断 238">
          <a:extLst>
            <a:ext uri="{FF2B5EF4-FFF2-40B4-BE49-F238E27FC236}">
              <a16:creationId xmlns:a16="http://schemas.microsoft.com/office/drawing/2014/main" id="{04BE05A3-24E4-4E8A-8187-EBCC68AEE470}"/>
            </a:ext>
          </a:extLst>
        </xdr:cNvPr>
        <xdr:cNvSpPr/>
      </xdr:nvSpPr>
      <xdr:spPr>
        <a:xfrm>
          <a:off x="8699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40" name="フローチャート: 判断 239">
          <a:extLst>
            <a:ext uri="{FF2B5EF4-FFF2-40B4-BE49-F238E27FC236}">
              <a16:creationId xmlns:a16="http://schemas.microsoft.com/office/drawing/2014/main" id="{0620C749-4DEA-4022-9664-7B935B46865D}"/>
            </a:ext>
          </a:extLst>
        </xdr:cNvPr>
        <xdr:cNvSpPr/>
      </xdr:nvSpPr>
      <xdr:spPr>
        <a:xfrm>
          <a:off x="7810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41" name="フローチャート: 判断 240">
          <a:extLst>
            <a:ext uri="{FF2B5EF4-FFF2-40B4-BE49-F238E27FC236}">
              <a16:creationId xmlns:a16="http://schemas.microsoft.com/office/drawing/2014/main" id="{3FD359DE-C5DB-4CBE-8C9A-6272D6A56631}"/>
            </a:ext>
          </a:extLst>
        </xdr:cNvPr>
        <xdr:cNvSpPr/>
      </xdr:nvSpPr>
      <xdr:spPr>
        <a:xfrm>
          <a:off x="6921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B6EFF11-8738-49BC-8FD6-EDA393137ED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95E9F7E-8D2D-4188-8B77-6653FA57E91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6139183-7461-4249-8232-AEFA9301644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18B5537-A7FE-4798-9E07-C78085ACF16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DC2802E-DEAF-4FC0-8E90-362E76095B2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70755</xdr:rowOff>
    </xdr:from>
    <xdr:to>
      <xdr:col>55</xdr:col>
      <xdr:colOff>50800</xdr:colOff>
      <xdr:row>64</xdr:row>
      <xdr:rowOff>905</xdr:rowOff>
    </xdr:to>
    <xdr:sp macro="" textlink="">
      <xdr:nvSpPr>
        <xdr:cNvPr id="247" name="楕円 246">
          <a:extLst>
            <a:ext uri="{FF2B5EF4-FFF2-40B4-BE49-F238E27FC236}">
              <a16:creationId xmlns:a16="http://schemas.microsoft.com/office/drawing/2014/main" id="{784302AC-70CD-4D78-91D1-19207B2CD1B7}"/>
            </a:ext>
          </a:extLst>
        </xdr:cNvPr>
        <xdr:cNvSpPr/>
      </xdr:nvSpPr>
      <xdr:spPr>
        <a:xfrm>
          <a:off x="10426700" y="1087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42465</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BB531CF5-2EEA-46F3-BEB3-6C52E294EFA1}"/>
            </a:ext>
          </a:extLst>
        </xdr:cNvPr>
        <xdr:cNvSpPr txBox="1"/>
      </xdr:nvSpPr>
      <xdr:spPr>
        <a:xfrm>
          <a:off x="10515600" y="1084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76191</xdr:rowOff>
    </xdr:from>
    <xdr:to>
      <xdr:col>50</xdr:col>
      <xdr:colOff>165100</xdr:colOff>
      <xdr:row>64</xdr:row>
      <xdr:rowOff>6341</xdr:rowOff>
    </xdr:to>
    <xdr:sp macro="" textlink="">
      <xdr:nvSpPr>
        <xdr:cNvPr id="249" name="楕円 248">
          <a:extLst>
            <a:ext uri="{FF2B5EF4-FFF2-40B4-BE49-F238E27FC236}">
              <a16:creationId xmlns:a16="http://schemas.microsoft.com/office/drawing/2014/main" id="{053449AD-EFE1-4292-9160-5AEF304AEFEA}"/>
            </a:ext>
          </a:extLst>
        </xdr:cNvPr>
        <xdr:cNvSpPr/>
      </xdr:nvSpPr>
      <xdr:spPr>
        <a:xfrm>
          <a:off x="9588500" y="1087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121555</xdr:rowOff>
    </xdr:from>
    <xdr:to>
      <xdr:col>55</xdr:col>
      <xdr:colOff>0</xdr:colOff>
      <xdr:row>63</xdr:row>
      <xdr:rowOff>126991</xdr:rowOff>
    </xdr:to>
    <xdr:cxnSp macro="">
      <xdr:nvCxnSpPr>
        <xdr:cNvPr id="250" name="直線コネクタ 249">
          <a:extLst>
            <a:ext uri="{FF2B5EF4-FFF2-40B4-BE49-F238E27FC236}">
              <a16:creationId xmlns:a16="http://schemas.microsoft.com/office/drawing/2014/main" id="{9D9E4960-6948-46AF-8012-291A6ED015DD}"/>
            </a:ext>
          </a:extLst>
        </xdr:cNvPr>
        <xdr:cNvCxnSpPr/>
      </xdr:nvCxnSpPr>
      <xdr:spPr>
        <a:xfrm flipV="1">
          <a:off x="9639300" y="10922905"/>
          <a:ext cx="8382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72120</xdr:rowOff>
    </xdr:from>
    <xdr:to>
      <xdr:col>46</xdr:col>
      <xdr:colOff>38100</xdr:colOff>
      <xdr:row>64</xdr:row>
      <xdr:rowOff>2270</xdr:rowOff>
    </xdr:to>
    <xdr:sp macro="" textlink="">
      <xdr:nvSpPr>
        <xdr:cNvPr id="251" name="楕円 250">
          <a:extLst>
            <a:ext uri="{FF2B5EF4-FFF2-40B4-BE49-F238E27FC236}">
              <a16:creationId xmlns:a16="http://schemas.microsoft.com/office/drawing/2014/main" id="{DD07D690-32CD-42F6-B0FD-2071D2A156B4}"/>
            </a:ext>
          </a:extLst>
        </xdr:cNvPr>
        <xdr:cNvSpPr/>
      </xdr:nvSpPr>
      <xdr:spPr>
        <a:xfrm>
          <a:off x="8699500" y="108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122920</xdr:rowOff>
    </xdr:from>
    <xdr:to>
      <xdr:col>50</xdr:col>
      <xdr:colOff>114300</xdr:colOff>
      <xdr:row>63</xdr:row>
      <xdr:rowOff>126991</xdr:rowOff>
    </xdr:to>
    <xdr:cxnSp macro="">
      <xdr:nvCxnSpPr>
        <xdr:cNvPr id="252" name="直線コネクタ 251">
          <a:extLst>
            <a:ext uri="{FF2B5EF4-FFF2-40B4-BE49-F238E27FC236}">
              <a16:creationId xmlns:a16="http://schemas.microsoft.com/office/drawing/2014/main" id="{2EC9D9C5-C38A-4D69-A7DF-F2FD7C448639}"/>
            </a:ext>
          </a:extLst>
        </xdr:cNvPr>
        <xdr:cNvCxnSpPr/>
      </xdr:nvCxnSpPr>
      <xdr:spPr>
        <a:xfrm>
          <a:off x="8750300" y="10924270"/>
          <a:ext cx="889000" cy="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72301</xdr:rowOff>
    </xdr:from>
    <xdr:to>
      <xdr:col>41</xdr:col>
      <xdr:colOff>101600</xdr:colOff>
      <xdr:row>64</xdr:row>
      <xdr:rowOff>2451</xdr:rowOff>
    </xdr:to>
    <xdr:sp macro="" textlink="">
      <xdr:nvSpPr>
        <xdr:cNvPr id="253" name="楕円 252">
          <a:extLst>
            <a:ext uri="{FF2B5EF4-FFF2-40B4-BE49-F238E27FC236}">
              <a16:creationId xmlns:a16="http://schemas.microsoft.com/office/drawing/2014/main" id="{762B6C8D-5C09-4A5D-B9BA-41FD092F86C7}"/>
            </a:ext>
          </a:extLst>
        </xdr:cNvPr>
        <xdr:cNvSpPr/>
      </xdr:nvSpPr>
      <xdr:spPr>
        <a:xfrm>
          <a:off x="7810500" y="1087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122920</xdr:rowOff>
    </xdr:from>
    <xdr:to>
      <xdr:col>45</xdr:col>
      <xdr:colOff>177800</xdr:colOff>
      <xdr:row>63</xdr:row>
      <xdr:rowOff>123101</xdr:rowOff>
    </xdr:to>
    <xdr:cxnSp macro="">
      <xdr:nvCxnSpPr>
        <xdr:cNvPr id="254" name="直線コネクタ 253">
          <a:extLst>
            <a:ext uri="{FF2B5EF4-FFF2-40B4-BE49-F238E27FC236}">
              <a16:creationId xmlns:a16="http://schemas.microsoft.com/office/drawing/2014/main" id="{EB43507E-BFB6-4A0B-AB96-D942A77780DE}"/>
            </a:ext>
          </a:extLst>
        </xdr:cNvPr>
        <xdr:cNvCxnSpPr/>
      </xdr:nvCxnSpPr>
      <xdr:spPr>
        <a:xfrm flipV="1">
          <a:off x="7861300" y="10924270"/>
          <a:ext cx="889000"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72902</xdr:rowOff>
    </xdr:from>
    <xdr:to>
      <xdr:col>36</xdr:col>
      <xdr:colOff>165100</xdr:colOff>
      <xdr:row>64</xdr:row>
      <xdr:rowOff>3052</xdr:rowOff>
    </xdr:to>
    <xdr:sp macro="" textlink="">
      <xdr:nvSpPr>
        <xdr:cNvPr id="255" name="楕円 254">
          <a:extLst>
            <a:ext uri="{FF2B5EF4-FFF2-40B4-BE49-F238E27FC236}">
              <a16:creationId xmlns:a16="http://schemas.microsoft.com/office/drawing/2014/main" id="{480AAC09-3D92-4A4F-BC5E-EF923BE53D0D}"/>
            </a:ext>
          </a:extLst>
        </xdr:cNvPr>
        <xdr:cNvSpPr/>
      </xdr:nvSpPr>
      <xdr:spPr>
        <a:xfrm>
          <a:off x="6921500" y="108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123101</xdr:rowOff>
    </xdr:from>
    <xdr:to>
      <xdr:col>41</xdr:col>
      <xdr:colOff>50800</xdr:colOff>
      <xdr:row>63</xdr:row>
      <xdr:rowOff>123702</xdr:rowOff>
    </xdr:to>
    <xdr:cxnSp macro="">
      <xdr:nvCxnSpPr>
        <xdr:cNvPr id="256" name="直線コネクタ 255">
          <a:extLst>
            <a:ext uri="{FF2B5EF4-FFF2-40B4-BE49-F238E27FC236}">
              <a16:creationId xmlns:a16="http://schemas.microsoft.com/office/drawing/2014/main" id="{01224114-5ED9-49C4-ADFE-E4B0499C2A4F}"/>
            </a:ext>
          </a:extLst>
        </xdr:cNvPr>
        <xdr:cNvCxnSpPr/>
      </xdr:nvCxnSpPr>
      <xdr:spPr>
        <a:xfrm flipV="1">
          <a:off x="6972300" y="10924451"/>
          <a:ext cx="889000" cy="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4556</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816F3443-933B-4F12-8B37-A04373855A48}"/>
            </a:ext>
          </a:extLst>
        </xdr:cNvPr>
        <xdr:cNvSpPr txBox="1"/>
      </xdr:nvSpPr>
      <xdr:spPr>
        <a:xfrm>
          <a:off x="9327095" y="1063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7952</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27CBBC80-560B-43B6-8C07-0231C0EC425F}"/>
            </a:ext>
          </a:extLst>
        </xdr:cNvPr>
        <xdr:cNvSpPr txBox="1"/>
      </xdr:nvSpPr>
      <xdr:spPr>
        <a:xfrm>
          <a:off x="8450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7961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3FF23E42-D245-4715-A33A-9442D70668E0}"/>
            </a:ext>
          </a:extLst>
        </xdr:cNvPr>
        <xdr:cNvSpPr txBox="1"/>
      </xdr:nvSpPr>
      <xdr:spPr>
        <a:xfrm>
          <a:off x="7561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9372</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F2897BA7-DF01-46FC-8667-1C8F0A0ADD2E}"/>
            </a:ext>
          </a:extLst>
        </xdr:cNvPr>
        <xdr:cNvSpPr txBox="1"/>
      </xdr:nvSpPr>
      <xdr:spPr>
        <a:xfrm>
          <a:off x="6672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168918</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E0DFFB38-15C8-47ED-8FED-99236501B1FD}"/>
            </a:ext>
          </a:extLst>
        </xdr:cNvPr>
        <xdr:cNvSpPr txBox="1"/>
      </xdr:nvSpPr>
      <xdr:spPr>
        <a:xfrm>
          <a:off x="9359411" y="1097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164847</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B7164279-FF1B-4D99-A0C0-877347A6438A}"/>
            </a:ext>
          </a:extLst>
        </xdr:cNvPr>
        <xdr:cNvSpPr txBox="1"/>
      </xdr:nvSpPr>
      <xdr:spPr>
        <a:xfrm>
          <a:off x="8483111" y="1096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165028</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B4442973-82BD-4926-B5CF-427AB2D4AA15}"/>
            </a:ext>
          </a:extLst>
        </xdr:cNvPr>
        <xdr:cNvSpPr txBox="1"/>
      </xdr:nvSpPr>
      <xdr:spPr>
        <a:xfrm>
          <a:off x="7594111" y="1096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165629</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DE6DDB90-F686-4CF8-84AB-8B7E2219C028}"/>
            </a:ext>
          </a:extLst>
        </xdr:cNvPr>
        <xdr:cNvSpPr txBox="1"/>
      </xdr:nvSpPr>
      <xdr:spPr>
        <a:xfrm>
          <a:off x="6705111" y="1096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FB97F214-0FC2-4C46-B69F-754E64298AF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C3094BF8-E8F3-4447-8AFF-341082AA82F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2C7671E1-EBCC-4A4D-A7E2-707AC000622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2E08D483-FEC8-4D9A-98BD-2FD42EB85D1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CC5F9819-2209-4DA2-ABBD-E922907B4D1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4C48F68C-7809-4E7A-A750-9F9F655C8FD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D367336B-069C-4823-B679-B9642C8AD37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E785C3CD-D092-4AC8-BB15-76DE84BF68C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FE22DF79-D58F-4713-B38A-4998DA8BCFF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B4410371-4B71-4D0C-B4E6-0771F6D45E8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70D9D29B-D01C-4515-813F-26B4C7584B9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B1D8339E-4BE6-41BD-ACF0-9E0ACBE654E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D106C29C-F01A-46C1-865E-85686985185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8F0208BF-01B8-4358-A7CA-B4E3D490F0E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77F8F661-CA3C-492E-B250-EC31909849C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C86EDC6C-D849-4CFD-AB89-EE682C955B2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339C5418-2ED4-4E61-8B8C-B6BBBDF0FA8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E52DD-C347-4DB1-9661-DB44FA0580B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72D7D755-E794-421D-B257-60F8AD03090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D70619D-466B-40E0-BD0C-451D0A22744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B1F2AFE2-5BBA-4E86-BAB4-681BAEB5415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7BEF11F7-1330-493F-9DC8-C9D40C98584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A0C91F6B-C6A0-4FE4-BA56-3D5CC8EE790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3FDDA8F3-FD02-4EB7-B479-689C51F9FCF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BF9CF400-A2DA-4D5F-B3F3-848EC99F2B4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432B234B-9086-4483-9A27-3A501EE16EB8}"/>
            </a:ext>
          </a:extLst>
        </xdr:cNvPr>
        <xdr:cNvCxnSpPr/>
      </xdr:nvCxnSpPr>
      <xdr:spPr>
        <a:xfrm flipV="1">
          <a:off x="4634865" y="1340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33A07BC9-40A1-49D9-AF93-EFD1A442F37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968B3114-226D-4EFF-9709-679EEA2A2EF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a:extLst>
            <a:ext uri="{FF2B5EF4-FFF2-40B4-BE49-F238E27FC236}">
              <a16:creationId xmlns:a16="http://schemas.microsoft.com/office/drawing/2014/main" id="{64966528-F28F-478B-8429-DDBD0333F4C8}"/>
            </a:ext>
          </a:extLst>
        </xdr:cNvPr>
        <xdr:cNvSpPr txBox="1"/>
      </xdr:nvSpPr>
      <xdr:spPr>
        <a:xfrm>
          <a:off x="4673600" y="1317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a:extLst>
            <a:ext uri="{FF2B5EF4-FFF2-40B4-BE49-F238E27FC236}">
              <a16:creationId xmlns:a16="http://schemas.microsoft.com/office/drawing/2014/main" id="{1B78D865-D1FC-47A6-881D-92AEA58AF788}"/>
            </a:ext>
          </a:extLst>
        </xdr:cNvPr>
        <xdr:cNvCxnSpPr/>
      </xdr:nvCxnSpPr>
      <xdr:spPr>
        <a:xfrm>
          <a:off x="4546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80390</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6C1441D7-9847-43EA-93C4-6C9A343ABD35}"/>
            </a:ext>
          </a:extLst>
        </xdr:cNvPr>
        <xdr:cNvSpPr txBox="1"/>
      </xdr:nvSpPr>
      <xdr:spPr>
        <a:xfrm>
          <a:off x="4673600" y="1413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a:extLst>
            <a:ext uri="{FF2B5EF4-FFF2-40B4-BE49-F238E27FC236}">
              <a16:creationId xmlns:a16="http://schemas.microsoft.com/office/drawing/2014/main" id="{0EC462BD-D63A-4EF6-A042-10735C8B3F48}"/>
            </a:ext>
          </a:extLst>
        </xdr:cNvPr>
        <xdr:cNvSpPr/>
      </xdr:nvSpPr>
      <xdr:spPr>
        <a:xfrm>
          <a:off x="45847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97" name="フローチャート: 判断 296">
          <a:extLst>
            <a:ext uri="{FF2B5EF4-FFF2-40B4-BE49-F238E27FC236}">
              <a16:creationId xmlns:a16="http://schemas.microsoft.com/office/drawing/2014/main" id="{8C30F18A-932A-485C-8A81-053E8B57FC28}"/>
            </a:ext>
          </a:extLst>
        </xdr:cNvPr>
        <xdr:cNvSpPr/>
      </xdr:nvSpPr>
      <xdr:spPr>
        <a:xfrm>
          <a:off x="3746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98" name="フローチャート: 判断 297">
          <a:extLst>
            <a:ext uri="{FF2B5EF4-FFF2-40B4-BE49-F238E27FC236}">
              <a16:creationId xmlns:a16="http://schemas.microsoft.com/office/drawing/2014/main" id="{C9AC2822-2B3F-4B11-9F46-C153DAC54926}"/>
            </a:ext>
          </a:extLst>
        </xdr:cNvPr>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99" name="フローチャート: 判断 298">
          <a:extLst>
            <a:ext uri="{FF2B5EF4-FFF2-40B4-BE49-F238E27FC236}">
              <a16:creationId xmlns:a16="http://schemas.microsoft.com/office/drawing/2014/main" id="{B63EDC0F-4AB6-40CD-BD3B-660ED92D05B0}"/>
            </a:ext>
          </a:extLst>
        </xdr:cNvPr>
        <xdr:cNvSpPr/>
      </xdr:nvSpPr>
      <xdr:spPr>
        <a:xfrm>
          <a:off x="1968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168548</xdr:rowOff>
    </xdr:from>
    <xdr:to>
      <xdr:col>6</xdr:col>
      <xdr:colOff>38100</xdr:colOff>
      <xdr:row>83</xdr:row>
      <xdr:rowOff>98698</xdr:rowOff>
    </xdr:to>
    <xdr:sp macro="" textlink="">
      <xdr:nvSpPr>
        <xdr:cNvPr id="300" name="フローチャート: 判断 299">
          <a:extLst>
            <a:ext uri="{FF2B5EF4-FFF2-40B4-BE49-F238E27FC236}">
              <a16:creationId xmlns:a16="http://schemas.microsoft.com/office/drawing/2014/main" id="{59469A29-BED7-4D5E-A703-B4E9FFEC7F79}"/>
            </a:ext>
          </a:extLst>
        </xdr:cNvPr>
        <xdr:cNvSpPr/>
      </xdr:nvSpPr>
      <xdr:spPr>
        <a:xfrm>
          <a:off x="107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D5FAE7C-816D-4AB6-8E79-6640A56E804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CD436A0-FE99-42CF-995F-3F3748C9FF6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5995F66-6E04-4878-98FE-3A6507BE998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FA678C9-4D46-4C0A-9CAB-03610136854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992726FA-37E5-4CF3-BF84-7596B6CFA41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117929</xdr:rowOff>
    </xdr:from>
    <xdr:to>
      <xdr:col>24</xdr:col>
      <xdr:colOff>114300</xdr:colOff>
      <xdr:row>85</xdr:row>
      <xdr:rowOff>48079</xdr:rowOff>
    </xdr:to>
    <xdr:sp macro="" textlink="">
      <xdr:nvSpPr>
        <xdr:cNvPr id="306" name="楕円 305">
          <a:extLst>
            <a:ext uri="{FF2B5EF4-FFF2-40B4-BE49-F238E27FC236}">
              <a16:creationId xmlns:a16="http://schemas.microsoft.com/office/drawing/2014/main" id="{D1EF7EF1-B8D7-4E20-8F7E-C7D16CAF7137}"/>
            </a:ext>
          </a:extLst>
        </xdr:cNvPr>
        <xdr:cNvSpPr/>
      </xdr:nvSpPr>
      <xdr:spPr>
        <a:xfrm>
          <a:off x="45847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96356</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FF8F66E0-A5BE-4C4E-800C-8E520AA52FF4}"/>
            </a:ext>
          </a:extLst>
        </xdr:cNvPr>
        <xdr:cNvSpPr txBox="1"/>
      </xdr:nvSpPr>
      <xdr:spPr>
        <a:xfrm>
          <a:off x="4673600" y="1449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103232</xdr:rowOff>
    </xdr:from>
    <xdr:to>
      <xdr:col>20</xdr:col>
      <xdr:colOff>38100</xdr:colOff>
      <xdr:row>86</xdr:row>
      <xdr:rowOff>33382</xdr:rowOff>
    </xdr:to>
    <xdr:sp macro="" textlink="">
      <xdr:nvSpPr>
        <xdr:cNvPr id="308" name="楕円 307">
          <a:extLst>
            <a:ext uri="{FF2B5EF4-FFF2-40B4-BE49-F238E27FC236}">
              <a16:creationId xmlns:a16="http://schemas.microsoft.com/office/drawing/2014/main" id="{9DC592E9-7C8E-4BCF-8E21-DE1F8072ED8F}"/>
            </a:ext>
          </a:extLst>
        </xdr:cNvPr>
        <xdr:cNvSpPr/>
      </xdr:nvSpPr>
      <xdr:spPr>
        <a:xfrm>
          <a:off x="3746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168729</xdr:rowOff>
    </xdr:from>
    <xdr:to>
      <xdr:col>24</xdr:col>
      <xdr:colOff>63500</xdr:colOff>
      <xdr:row>85</xdr:row>
      <xdr:rowOff>154032</xdr:rowOff>
    </xdr:to>
    <xdr:cxnSp macro="">
      <xdr:nvCxnSpPr>
        <xdr:cNvPr id="309" name="直線コネクタ 308">
          <a:extLst>
            <a:ext uri="{FF2B5EF4-FFF2-40B4-BE49-F238E27FC236}">
              <a16:creationId xmlns:a16="http://schemas.microsoft.com/office/drawing/2014/main" id="{266ABCE8-F752-4BF0-84A8-BAFD9E7379AD}"/>
            </a:ext>
          </a:extLst>
        </xdr:cNvPr>
        <xdr:cNvCxnSpPr/>
      </xdr:nvCxnSpPr>
      <xdr:spPr>
        <a:xfrm flipV="1">
          <a:off x="3797300" y="14570529"/>
          <a:ext cx="838200" cy="15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80373</xdr:rowOff>
    </xdr:from>
    <xdr:to>
      <xdr:col>15</xdr:col>
      <xdr:colOff>101600</xdr:colOff>
      <xdr:row>86</xdr:row>
      <xdr:rowOff>10523</xdr:rowOff>
    </xdr:to>
    <xdr:sp macro="" textlink="">
      <xdr:nvSpPr>
        <xdr:cNvPr id="310" name="楕円 309">
          <a:extLst>
            <a:ext uri="{FF2B5EF4-FFF2-40B4-BE49-F238E27FC236}">
              <a16:creationId xmlns:a16="http://schemas.microsoft.com/office/drawing/2014/main" id="{7541740F-9107-4046-86DF-47C9A7744EB1}"/>
            </a:ext>
          </a:extLst>
        </xdr:cNvPr>
        <xdr:cNvSpPr/>
      </xdr:nvSpPr>
      <xdr:spPr>
        <a:xfrm>
          <a:off x="2857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131173</xdr:rowOff>
    </xdr:from>
    <xdr:to>
      <xdr:col>19</xdr:col>
      <xdr:colOff>177800</xdr:colOff>
      <xdr:row>85</xdr:row>
      <xdr:rowOff>154032</xdr:rowOff>
    </xdr:to>
    <xdr:cxnSp macro="">
      <xdr:nvCxnSpPr>
        <xdr:cNvPr id="311" name="直線コネクタ 310">
          <a:extLst>
            <a:ext uri="{FF2B5EF4-FFF2-40B4-BE49-F238E27FC236}">
              <a16:creationId xmlns:a16="http://schemas.microsoft.com/office/drawing/2014/main" id="{3CE16E93-AE7D-4395-9235-AADAB6029244}"/>
            </a:ext>
          </a:extLst>
        </xdr:cNvPr>
        <xdr:cNvCxnSpPr/>
      </xdr:nvCxnSpPr>
      <xdr:spPr>
        <a:xfrm>
          <a:off x="2908300" y="1470442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158750</xdr:rowOff>
    </xdr:from>
    <xdr:to>
      <xdr:col>10</xdr:col>
      <xdr:colOff>165100</xdr:colOff>
      <xdr:row>86</xdr:row>
      <xdr:rowOff>88900</xdr:rowOff>
    </xdr:to>
    <xdr:sp macro="" textlink="">
      <xdr:nvSpPr>
        <xdr:cNvPr id="312" name="楕円 311">
          <a:extLst>
            <a:ext uri="{FF2B5EF4-FFF2-40B4-BE49-F238E27FC236}">
              <a16:creationId xmlns:a16="http://schemas.microsoft.com/office/drawing/2014/main" id="{B2C58834-10C2-413C-9F33-207978B5D82E}"/>
            </a:ext>
          </a:extLst>
        </xdr:cNvPr>
        <xdr:cNvSpPr/>
      </xdr:nvSpPr>
      <xdr:spPr>
        <a:xfrm>
          <a:off x="196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131173</xdr:rowOff>
    </xdr:from>
    <xdr:to>
      <xdr:col>15</xdr:col>
      <xdr:colOff>50800</xdr:colOff>
      <xdr:row>86</xdr:row>
      <xdr:rowOff>38100</xdr:rowOff>
    </xdr:to>
    <xdr:cxnSp macro="">
      <xdr:nvCxnSpPr>
        <xdr:cNvPr id="313" name="直線コネクタ 312">
          <a:extLst>
            <a:ext uri="{FF2B5EF4-FFF2-40B4-BE49-F238E27FC236}">
              <a16:creationId xmlns:a16="http://schemas.microsoft.com/office/drawing/2014/main" id="{C537F589-2CE0-45B5-BF87-B62E94B8E23C}"/>
            </a:ext>
          </a:extLst>
        </xdr:cNvPr>
        <xdr:cNvCxnSpPr/>
      </xdr:nvCxnSpPr>
      <xdr:spPr>
        <a:xfrm flipV="1">
          <a:off x="2019300" y="1470442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142421</xdr:rowOff>
    </xdr:from>
    <xdr:to>
      <xdr:col>6</xdr:col>
      <xdr:colOff>38100</xdr:colOff>
      <xdr:row>86</xdr:row>
      <xdr:rowOff>72571</xdr:rowOff>
    </xdr:to>
    <xdr:sp macro="" textlink="">
      <xdr:nvSpPr>
        <xdr:cNvPr id="314" name="楕円 313">
          <a:extLst>
            <a:ext uri="{FF2B5EF4-FFF2-40B4-BE49-F238E27FC236}">
              <a16:creationId xmlns:a16="http://schemas.microsoft.com/office/drawing/2014/main" id="{D96DB810-06F5-469C-9EB8-61CA00DD1802}"/>
            </a:ext>
          </a:extLst>
        </xdr:cNvPr>
        <xdr:cNvSpPr/>
      </xdr:nvSpPr>
      <xdr:spPr>
        <a:xfrm>
          <a:off x="1079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21771</xdr:rowOff>
    </xdr:from>
    <xdr:to>
      <xdr:col>10</xdr:col>
      <xdr:colOff>114300</xdr:colOff>
      <xdr:row>86</xdr:row>
      <xdr:rowOff>38100</xdr:rowOff>
    </xdr:to>
    <xdr:cxnSp macro="">
      <xdr:nvCxnSpPr>
        <xdr:cNvPr id="315" name="直線コネクタ 314">
          <a:extLst>
            <a:ext uri="{FF2B5EF4-FFF2-40B4-BE49-F238E27FC236}">
              <a16:creationId xmlns:a16="http://schemas.microsoft.com/office/drawing/2014/main" id="{F85AFE48-E82D-4359-8E05-04832ED3C89E}"/>
            </a:ext>
          </a:extLst>
        </xdr:cNvPr>
        <xdr:cNvCxnSpPr/>
      </xdr:nvCxnSpPr>
      <xdr:spPr>
        <a:xfrm>
          <a:off x="1130300" y="147664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146248</xdr:rowOff>
    </xdr:from>
    <xdr:ext cx="405111" cy="259045"/>
    <xdr:sp macro="" textlink="">
      <xdr:nvSpPr>
        <xdr:cNvPr id="316" name="n_1aveValue【公営住宅】&#10;有形固定資産減価償却率">
          <a:extLst>
            <a:ext uri="{FF2B5EF4-FFF2-40B4-BE49-F238E27FC236}">
              <a16:creationId xmlns:a16="http://schemas.microsoft.com/office/drawing/2014/main" id="{931ACADA-3E26-40FF-B924-05E7CFB49092}"/>
            </a:ext>
          </a:extLst>
        </xdr:cNvPr>
        <xdr:cNvSpPr txBox="1"/>
      </xdr:nvSpPr>
      <xdr:spPr>
        <a:xfrm>
          <a:off x="3582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116857</xdr:rowOff>
    </xdr:from>
    <xdr:ext cx="405111" cy="259045"/>
    <xdr:sp macro="" textlink="">
      <xdr:nvSpPr>
        <xdr:cNvPr id="317" name="n_2aveValue【公営住宅】&#10;有形固定資産減価償却率">
          <a:extLst>
            <a:ext uri="{FF2B5EF4-FFF2-40B4-BE49-F238E27FC236}">
              <a16:creationId xmlns:a16="http://schemas.microsoft.com/office/drawing/2014/main" id="{7763B648-D883-4D75-A4B8-02513ED31ED6}"/>
            </a:ext>
          </a:extLst>
        </xdr:cNvPr>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87465</xdr:rowOff>
    </xdr:from>
    <xdr:ext cx="405111" cy="259045"/>
    <xdr:sp macro="" textlink="">
      <xdr:nvSpPr>
        <xdr:cNvPr id="318" name="n_3aveValue【公営住宅】&#10;有形固定資産減価償却率">
          <a:extLst>
            <a:ext uri="{FF2B5EF4-FFF2-40B4-BE49-F238E27FC236}">
              <a16:creationId xmlns:a16="http://schemas.microsoft.com/office/drawing/2014/main" id="{7DFC85F5-87DB-4015-99FA-9CED36183B83}"/>
            </a:ext>
          </a:extLst>
        </xdr:cNvPr>
        <xdr:cNvSpPr txBox="1"/>
      </xdr:nvSpPr>
      <xdr:spPr>
        <a:xfrm>
          <a:off x="1816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115225</xdr:rowOff>
    </xdr:from>
    <xdr:ext cx="405111" cy="259045"/>
    <xdr:sp macro="" textlink="">
      <xdr:nvSpPr>
        <xdr:cNvPr id="319" name="n_4aveValue【公営住宅】&#10;有形固定資産減価償却率">
          <a:extLst>
            <a:ext uri="{FF2B5EF4-FFF2-40B4-BE49-F238E27FC236}">
              <a16:creationId xmlns:a16="http://schemas.microsoft.com/office/drawing/2014/main" id="{5744A8C7-1EF8-4CC0-8D3A-2E210FD89E23}"/>
            </a:ext>
          </a:extLst>
        </xdr:cNvPr>
        <xdr:cNvSpPr txBox="1"/>
      </xdr:nvSpPr>
      <xdr:spPr>
        <a:xfrm>
          <a:off x="9277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24509</xdr:rowOff>
    </xdr:from>
    <xdr:ext cx="405111" cy="259045"/>
    <xdr:sp macro="" textlink="">
      <xdr:nvSpPr>
        <xdr:cNvPr id="320" name="n_1mainValue【公営住宅】&#10;有形固定資産減価償却率">
          <a:extLst>
            <a:ext uri="{FF2B5EF4-FFF2-40B4-BE49-F238E27FC236}">
              <a16:creationId xmlns:a16="http://schemas.microsoft.com/office/drawing/2014/main" id="{D5BAB5F3-AAEB-4F9F-9E62-C61D951C6676}"/>
            </a:ext>
          </a:extLst>
        </xdr:cNvPr>
        <xdr:cNvSpPr txBox="1"/>
      </xdr:nvSpPr>
      <xdr:spPr>
        <a:xfrm>
          <a:off x="3582044" y="1476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1650</xdr:rowOff>
    </xdr:from>
    <xdr:ext cx="405111" cy="259045"/>
    <xdr:sp macro="" textlink="">
      <xdr:nvSpPr>
        <xdr:cNvPr id="321" name="n_2mainValue【公営住宅】&#10;有形固定資産減価償却率">
          <a:extLst>
            <a:ext uri="{FF2B5EF4-FFF2-40B4-BE49-F238E27FC236}">
              <a16:creationId xmlns:a16="http://schemas.microsoft.com/office/drawing/2014/main" id="{4AF191FB-2D6B-4DE3-B6C9-3FD92B5786F1}"/>
            </a:ext>
          </a:extLst>
        </xdr:cNvPr>
        <xdr:cNvSpPr txBox="1"/>
      </xdr:nvSpPr>
      <xdr:spPr>
        <a:xfrm>
          <a:off x="2705744" y="1474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80027</xdr:rowOff>
    </xdr:from>
    <xdr:ext cx="405111" cy="259045"/>
    <xdr:sp macro="" textlink="">
      <xdr:nvSpPr>
        <xdr:cNvPr id="322" name="n_3mainValue【公営住宅】&#10;有形固定資産減価償却率">
          <a:extLst>
            <a:ext uri="{FF2B5EF4-FFF2-40B4-BE49-F238E27FC236}">
              <a16:creationId xmlns:a16="http://schemas.microsoft.com/office/drawing/2014/main" id="{60D7236C-CABE-4629-88BE-C4D47F9A68E0}"/>
            </a:ext>
          </a:extLst>
        </xdr:cNvPr>
        <xdr:cNvSpPr txBox="1"/>
      </xdr:nvSpPr>
      <xdr:spPr>
        <a:xfrm>
          <a:off x="1816744"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63698</xdr:rowOff>
    </xdr:from>
    <xdr:ext cx="405111" cy="259045"/>
    <xdr:sp macro="" textlink="">
      <xdr:nvSpPr>
        <xdr:cNvPr id="323" name="n_4mainValue【公営住宅】&#10;有形固定資産減価償却率">
          <a:extLst>
            <a:ext uri="{FF2B5EF4-FFF2-40B4-BE49-F238E27FC236}">
              <a16:creationId xmlns:a16="http://schemas.microsoft.com/office/drawing/2014/main" id="{8213ED74-CF7F-49EC-9C61-73A2A664C3CB}"/>
            </a:ext>
          </a:extLst>
        </xdr:cNvPr>
        <xdr:cNvSpPr txBox="1"/>
      </xdr:nvSpPr>
      <xdr:spPr>
        <a:xfrm>
          <a:off x="927744" y="1480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50EB8C2E-206B-419A-8FA0-8BB15D2AFEB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D50052BB-6637-470D-BCB1-1F1160CE30C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ED8FDDBB-31C8-4A54-B5D4-D3EDAF193F3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228EC4F2-FF3D-47B8-8566-7452F7D0EEC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4D22FD37-D871-4EF0-937A-A66004FAB83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66E8E7D5-E615-43B1-A242-8A16533CF4A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710B4DC2-9EA3-4ED3-9E10-ADBFFE07FB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683F6C72-47D8-4C8A-A39B-F63237E0383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4CBB8724-25FC-42BA-AF19-FDF18B2F0B5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A5F981E9-9AB3-4EE7-B51B-DB203CD88F8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B811075A-4CCC-4D2B-AC1A-75B1BAEF380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B2FE762-BEA0-4451-B376-0EB0C0D0191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54BF29F2-1DF5-420B-8E9F-DCCC2E5DCE9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13FBCEC9-4AEE-47A7-8316-0912835048D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2CEFC8CA-4177-45A7-ADA2-63A80B5B4D7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2F6DCA3B-6A33-49E1-B3E1-45741142480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68379D0C-B6C0-4AEB-BAFC-E92A7C2387C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D7841181-4B63-4EFD-B807-2154A99306A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1632043F-BCB0-476E-AA6A-9303BF50AAD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D96EFF4A-0EF0-4B06-B2C8-D808CADE74D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D57B7CDE-3311-4A87-B8F5-DBFAD5602AA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D25EA2A0-BEAC-4AFB-9A73-24D9D7546C1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4BCFD878-7BBF-445B-BCF6-FBB29408B25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a:extLst>
            <a:ext uri="{FF2B5EF4-FFF2-40B4-BE49-F238E27FC236}">
              <a16:creationId xmlns:a16="http://schemas.microsoft.com/office/drawing/2014/main" id="{738C7238-2FB1-459F-BC2C-683460E563B6}"/>
            </a:ext>
          </a:extLst>
        </xdr:cNvPr>
        <xdr:cNvCxnSpPr/>
      </xdr:nvCxnSpPr>
      <xdr:spPr>
        <a:xfrm flipV="1">
          <a:off x="10476865" y="13564743"/>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a:extLst>
            <a:ext uri="{FF2B5EF4-FFF2-40B4-BE49-F238E27FC236}">
              <a16:creationId xmlns:a16="http://schemas.microsoft.com/office/drawing/2014/main" id="{26056A9B-2009-4B83-8929-BB0D0F9B86DD}"/>
            </a:ext>
          </a:extLst>
        </xdr:cNvPr>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a:extLst>
            <a:ext uri="{FF2B5EF4-FFF2-40B4-BE49-F238E27FC236}">
              <a16:creationId xmlns:a16="http://schemas.microsoft.com/office/drawing/2014/main" id="{C5A6846E-786D-4706-85D3-975BD6D2A9EF}"/>
            </a:ext>
          </a:extLst>
        </xdr:cNvPr>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a:extLst>
            <a:ext uri="{FF2B5EF4-FFF2-40B4-BE49-F238E27FC236}">
              <a16:creationId xmlns:a16="http://schemas.microsoft.com/office/drawing/2014/main" id="{0BFAD5F9-A6F3-4D50-A214-E9DE97F85F28}"/>
            </a:ext>
          </a:extLst>
        </xdr:cNvPr>
        <xdr:cNvSpPr txBox="1"/>
      </xdr:nvSpPr>
      <xdr:spPr>
        <a:xfrm>
          <a:off x="10515600"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a:extLst>
            <a:ext uri="{FF2B5EF4-FFF2-40B4-BE49-F238E27FC236}">
              <a16:creationId xmlns:a16="http://schemas.microsoft.com/office/drawing/2014/main" id="{44314676-46E9-4F1B-859A-C25FB90C0948}"/>
            </a:ext>
          </a:extLst>
        </xdr:cNvPr>
        <xdr:cNvCxnSpPr/>
      </xdr:nvCxnSpPr>
      <xdr:spPr>
        <a:xfrm>
          <a:off x="10388600" y="1356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61231</xdr:rowOff>
    </xdr:from>
    <xdr:ext cx="469744" cy="259045"/>
    <xdr:sp macro="" textlink="">
      <xdr:nvSpPr>
        <xdr:cNvPr id="352" name="【公営住宅】&#10;一人当たり面積平均値テキスト">
          <a:extLst>
            <a:ext uri="{FF2B5EF4-FFF2-40B4-BE49-F238E27FC236}">
              <a16:creationId xmlns:a16="http://schemas.microsoft.com/office/drawing/2014/main" id="{15EDC48A-7DBE-4A99-861E-C48CF2E4081F}"/>
            </a:ext>
          </a:extLst>
        </xdr:cNvPr>
        <xdr:cNvSpPr txBox="1"/>
      </xdr:nvSpPr>
      <xdr:spPr>
        <a:xfrm>
          <a:off x="10515600" y="1446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a:extLst>
            <a:ext uri="{FF2B5EF4-FFF2-40B4-BE49-F238E27FC236}">
              <a16:creationId xmlns:a16="http://schemas.microsoft.com/office/drawing/2014/main" id="{07857F1B-FD94-4031-B66F-9B810BEE49A6}"/>
            </a:ext>
          </a:extLst>
        </xdr:cNvPr>
        <xdr:cNvSpPr/>
      </xdr:nvSpPr>
      <xdr:spPr>
        <a:xfrm>
          <a:off x="104267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44069</xdr:rowOff>
    </xdr:from>
    <xdr:to>
      <xdr:col>50</xdr:col>
      <xdr:colOff>165100</xdr:colOff>
      <xdr:row>85</xdr:row>
      <xdr:rowOff>145669</xdr:rowOff>
    </xdr:to>
    <xdr:sp macro="" textlink="">
      <xdr:nvSpPr>
        <xdr:cNvPr id="354" name="フローチャート: 判断 353">
          <a:extLst>
            <a:ext uri="{FF2B5EF4-FFF2-40B4-BE49-F238E27FC236}">
              <a16:creationId xmlns:a16="http://schemas.microsoft.com/office/drawing/2014/main" id="{5058EB71-0607-4C38-845F-471CF4B8E1F4}"/>
            </a:ext>
          </a:extLst>
        </xdr:cNvPr>
        <xdr:cNvSpPr/>
      </xdr:nvSpPr>
      <xdr:spPr>
        <a:xfrm>
          <a:off x="9588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55" name="フローチャート: 判断 354">
          <a:extLst>
            <a:ext uri="{FF2B5EF4-FFF2-40B4-BE49-F238E27FC236}">
              <a16:creationId xmlns:a16="http://schemas.microsoft.com/office/drawing/2014/main" id="{9E196312-8BC9-49C9-B735-D7725F4D605B}"/>
            </a:ext>
          </a:extLst>
        </xdr:cNvPr>
        <xdr:cNvSpPr/>
      </xdr:nvSpPr>
      <xdr:spPr>
        <a:xfrm>
          <a:off x="8699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44069</xdr:rowOff>
    </xdr:from>
    <xdr:to>
      <xdr:col>41</xdr:col>
      <xdr:colOff>101600</xdr:colOff>
      <xdr:row>85</xdr:row>
      <xdr:rowOff>145669</xdr:rowOff>
    </xdr:to>
    <xdr:sp macro="" textlink="">
      <xdr:nvSpPr>
        <xdr:cNvPr id="356" name="フローチャート: 判断 355">
          <a:extLst>
            <a:ext uri="{FF2B5EF4-FFF2-40B4-BE49-F238E27FC236}">
              <a16:creationId xmlns:a16="http://schemas.microsoft.com/office/drawing/2014/main" id="{2C4B0F9E-437B-48EE-B695-404676575F30}"/>
            </a:ext>
          </a:extLst>
        </xdr:cNvPr>
        <xdr:cNvSpPr/>
      </xdr:nvSpPr>
      <xdr:spPr>
        <a:xfrm>
          <a:off x="7810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57" name="フローチャート: 判断 356">
          <a:extLst>
            <a:ext uri="{FF2B5EF4-FFF2-40B4-BE49-F238E27FC236}">
              <a16:creationId xmlns:a16="http://schemas.microsoft.com/office/drawing/2014/main" id="{D2E75342-FD4E-427E-B293-A4130075461A}"/>
            </a:ext>
          </a:extLst>
        </xdr:cNvPr>
        <xdr:cNvSpPr/>
      </xdr:nvSpPr>
      <xdr:spPr>
        <a:xfrm>
          <a:off x="6921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061BC5F-0ACB-41B0-A9BF-909D08EB62D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E69F539-3A0D-4B6D-A05B-007B5284CAA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CDE213B-65FB-4AFD-970A-DC27D025A25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67B065C-5D49-45D8-B389-C5897170508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DB70857-A54B-440B-8A39-0BE4EF3FA8B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48640</xdr:rowOff>
    </xdr:from>
    <xdr:to>
      <xdr:col>55</xdr:col>
      <xdr:colOff>50800</xdr:colOff>
      <xdr:row>86</xdr:row>
      <xdr:rowOff>150240</xdr:rowOff>
    </xdr:to>
    <xdr:sp macro="" textlink="">
      <xdr:nvSpPr>
        <xdr:cNvPr id="363" name="楕円 362">
          <a:extLst>
            <a:ext uri="{FF2B5EF4-FFF2-40B4-BE49-F238E27FC236}">
              <a16:creationId xmlns:a16="http://schemas.microsoft.com/office/drawing/2014/main" id="{AAFBB3A6-1EFD-49B8-8C86-10E605DEAC33}"/>
            </a:ext>
          </a:extLst>
        </xdr:cNvPr>
        <xdr:cNvSpPr/>
      </xdr:nvSpPr>
      <xdr:spPr>
        <a:xfrm>
          <a:off x="10426700" y="147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135017</xdr:rowOff>
    </xdr:from>
    <xdr:ext cx="469744" cy="259045"/>
    <xdr:sp macro="" textlink="">
      <xdr:nvSpPr>
        <xdr:cNvPr id="364" name="【公営住宅】&#10;一人当たり面積該当値テキスト">
          <a:extLst>
            <a:ext uri="{FF2B5EF4-FFF2-40B4-BE49-F238E27FC236}">
              <a16:creationId xmlns:a16="http://schemas.microsoft.com/office/drawing/2014/main" id="{8ECE77A8-C5BD-4882-8C3F-AE50EBDBB679}"/>
            </a:ext>
          </a:extLst>
        </xdr:cNvPr>
        <xdr:cNvSpPr txBox="1"/>
      </xdr:nvSpPr>
      <xdr:spPr>
        <a:xfrm>
          <a:off x="10515600" y="1470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48640</xdr:rowOff>
    </xdr:from>
    <xdr:to>
      <xdr:col>50</xdr:col>
      <xdr:colOff>165100</xdr:colOff>
      <xdr:row>86</xdr:row>
      <xdr:rowOff>150240</xdr:rowOff>
    </xdr:to>
    <xdr:sp macro="" textlink="">
      <xdr:nvSpPr>
        <xdr:cNvPr id="365" name="楕円 364">
          <a:extLst>
            <a:ext uri="{FF2B5EF4-FFF2-40B4-BE49-F238E27FC236}">
              <a16:creationId xmlns:a16="http://schemas.microsoft.com/office/drawing/2014/main" id="{11C74794-FDD9-45CB-8107-4C68A0113E11}"/>
            </a:ext>
          </a:extLst>
        </xdr:cNvPr>
        <xdr:cNvSpPr/>
      </xdr:nvSpPr>
      <xdr:spPr>
        <a:xfrm>
          <a:off x="9588500" y="147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99440</xdr:rowOff>
    </xdr:from>
    <xdr:to>
      <xdr:col>55</xdr:col>
      <xdr:colOff>0</xdr:colOff>
      <xdr:row>86</xdr:row>
      <xdr:rowOff>99440</xdr:rowOff>
    </xdr:to>
    <xdr:cxnSp macro="">
      <xdr:nvCxnSpPr>
        <xdr:cNvPr id="366" name="直線コネクタ 365">
          <a:extLst>
            <a:ext uri="{FF2B5EF4-FFF2-40B4-BE49-F238E27FC236}">
              <a16:creationId xmlns:a16="http://schemas.microsoft.com/office/drawing/2014/main" id="{97BB260F-B128-4D12-BDAD-37AD1E81DE8D}"/>
            </a:ext>
          </a:extLst>
        </xdr:cNvPr>
        <xdr:cNvCxnSpPr/>
      </xdr:nvCxnSpPr>
      <xdr:spPr>
        <a:xfrm>
          <a:off x="9639300" y="14844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48640</xdr:rowOff>
    </xdr:from>
    <xdr:to>
      <xdr:col>46</xdr:col>
      <xdr:colOff>38100</xdr:colOff>
      <xdr:row>86</xdr:row>
      <xdr:rowOff>150240</xdr:rowOff>
    </xdr:to>
    <xdr:sp macro="" textlink="">
      <xdr:nvSpPr>
        <xdr:cNvPr id="367" name="楕円 366">
          <a:extLst>
            <a:ext uri="{FF2B5EF4-FFF2-40B4-BE49-F238E27FC236}">
              <a16:creationId xmlns:a16="http://schemas.microsoft.com/office/drawing/2014/main" id="{54B48EF4-E5E5-4197-865F-BA18F059557F}"/>
            </a:ext>
          </a:extLst>
        </xdr:cNvPr>
        <xdr:cNvSpPr/>
      </xdr:nvSpPr>
      <xdr:spPr>
        <a:xfrm>
          <a:off x="8699500" y="147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99440</xdr:rowOff>
    </xdr:from>
    <xdr:to>
      <xdr:col>50</xdr:col>
      <xdr:colOff>114300</xdr:colOff>
      <xdr:row>86</xdr:row>
      <xdr:rowOff>99440</xdr:rowOff>
    </xdr:to>
    <xdr:cxnSp macro="">
      <xdr:nvCxnSpPr>
        <xdr:cNvPr id="368" name="直線コネクタ 367">
          <a:extLst>
            <a:ext uri="{FF2B5EF4-FFF2-40B4-BE49-F238E27FC236}">
              <a16:creationId xmlns:a16="http://schemas.microsoft.com/office/drawing/2014/main" id="{D53D4884-C08E-4AE3-980E-4080A0A1FBDE}"/>
            </a:ext>
          </a:extLst>
        </xdr:cNvPr>
        <xdr:cNvCxnSpPr/>
      </xdr:nvCxnSpPr>
      <xdr:spPr>
        <a:xfrm>
          <a:off x="8750300" y="1484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48640</xdr:rowOff>
    </xdr:from>
    <xdr:to>
      <xdr:col>41</xdr:col>
      <xdr:colOff>101600</xdr:colOff>
      <xdr:row>86</xdr:row>
      <xdr:rowOff>150240</xdr:rowOff>
    </xdr:to>
    <xdr:sp macro="" textlink="">
      <xdr:nvSpPr>
        <xdr:cNvPr id="369" name="楕円 368">
          <a:extLst>
            <a:ext uri="{FF2B5EF4-FFF2-40B4-BE49-F238E27FC236}">
              <a16:creationId xmlns:a16="http://schemas.microsoft.com/office/drawing/2014/main" id="{6A8C15A5-CB2B-4231-9797-07018432B008}"/>
            </a:ext>
          </a:extLst>
        </xdr:cNvPr>
        <xdr:cNvSpPr/>
      </xdr:nvSpPr>
      <xdr:spPr>
        <a:xfrm>
          <a:off x="7810500" y="147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99440</xdr:rowOff>
    </xdr:from>
    <xdr:to>
      <xdr:col>45</xdr:col>
      <xdr:colOff>177800</xdr:colOff>
      <xdr:row>86</xdr:row>
      <xdr:rowOff>99440</xdr:rowOff>
    </xdr:to>
    <xdr:cxnSp macro="">
      <xdr:nvCxnSpPr>
        <xdr:cNvPr id="370" name="直線コネクタ 369">
          <a:extLst>
            <a:ext uri="{FF2B5EF4-FFF2-40B4-BE49-F238E27FC236}">
              <a16:creationId xmlns:a16="http://schemas.microsoft.com/office/drawing/2014/main" id="{D8CE85F9-17A7-4B11-B850-036092FA3B78}"/>
            </a:ext>
          </a:extLst>
        </xdr:cNvPr>
        <xdr:cNvCxnSpPr/>
      </xdr:nvCxnSpPr>
      <xdr:spPr>
        <a:xfrm>
          <a:off x="7861300" y="1484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48640</xdr:rowOff>
    </xdr:from>
    <xdr:to>
      <xdr:col>36</xdr:col>
      <xdr:colOff>165100</xdr:colOff>
      <xdr:row>86</xdr:row>
      <xdr:rowOff>150240</xdr:rowOff>
    </xdr:to>
    <xdr:sp macro="" textlink="">
      <xdr:nvSpPr>
        <xdr:cNvPr id="371" name="楕円 370">
          <a:extLst>
            <a:ext uri="{FF2B5EF4-FFF2-40B4-BE49-F238E27FC236}">
              <a16:creationId xmlns:a16="http://schemas.microsoft.com/office/drawing/2014/main" id="{F53737B8-B47A-4E4E-BEDC-22970B517BB0}"/>
            </a:ext>
          </a:extLst>
        </xdr:cNvPr>
        <xdr:cNvSpPr/>
      </xdr:nvSpPr>
      <xdr:spPr>
        <a:xfrm>
          <a:off x="6921500" y="147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99440</xdr:rowOff>
    </xdr:from>
    <xdr:to>
      <xdr:col>41</xdr:col>
      <xdr:colOff>50800</xdr:colOff>
      <xdr:row>86</xdr:row>
      <xdr:rowOff>99440</xdr:rowOff>
    </xdr:to>
    <xdr:cxnSp macro="">
      <xdr:nvCxnSpPr>
        <xdr:cNvPr id="372" name="直線コネクタ 371">
          <a:extLst>
            <a:ext uri="{FF2B5EF4-FFF2-40B4-BE49-F238E27FC236}">
              <a16:creationId xmlns:a16="http://schemas.microsoft.com/office/drawing/2014/main" id="{34796EF9-BA9C-4617-9AAB-C97C4105B617}"/>
            </a:ext>
          </a:extLst>
        </xdr:cNvPr>
        <xdr:cNvCxnSpPr/>
      </xdr:nvCxnSpPr>
      <xdr:spPr>
        <a:xfrm>
          <a:off x="6972300" y="1484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162196</xdr:rowOff>
    </xdr:from>
    <xdr:ext cx="469744" cy="259045"/>
    <xdr:sp macro="" textlink="">
      <xdr:nvSpPr>
        <xdr:cNvPr id="373" name="n_1aveValue【公営住宅】&#10;一人当たり面積">
          <a:extLst>
            <a:ext uri="{FF2B5EF4-FFF2-40B4-BE49-F238E27FC236}">
              <a16:creationId xmlns:a16="http://schemas.microsoft.com/office/drawing/2014/main" id="{96F25926-3294-4EEA-AC15-41D035C9465D}"/>
            </a:ext>
          </a:extLst>
        </xdr:cNvPr>
        <xdr:cNvSpPr txBox="1"/>
      </xdr:nvSpPr>
      <xdr:spPr>
        <a:xfrm>
          <a:off x="93917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161053</xdr:rowOff>
    </xdr:from>
    <xdr:ext cx="469744" cy="259045"/>
    <xdr:sp macro="" textlink="">
      <xdr:nvSpPr>
        <xdr:cNvPr id="374" name="n_2aveValue【公営住宅】&#10;一人当たり面積">
          <a:extLst>
            <a:ext uri="{FF2B5EF4-FFF2-40B4-BE49-F238E27FC236}">
              <a16:creationId xmlns:a16="http://schemas.microsoft.com/office/drawing/2014/main" id="{1BD818D6-EDCD-4E31-8E3A-620F80768C6B}"/>
            </a:ext>
          </a:extLst>
        </xdr:cNvPr>
        <xdr:cNvSpPr txBox="1"/>
      </xdr:nvSpPr>
      <xdr:spPr>
        <a:xfrm>
          <a:off x="8515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162196</xdr:rowOff>
    </xdr:from>
    <xdr:ext cx="469744" cy="259045"/>
    <xdr:sp macro="" textlink="">
      <xdr:nvSpPr>
        <xdr:cNvPr id="375" name="n_3aveValue【公営住宅】&#10;一人当たり面積">
          <a:extLst>
            <a:ext uri="{FF2B5EF4-FFF2-40B4-BE49-F238E27FC236}">
              <a16:creationId xmlns:a16="http://schemas.microsoft.com/office/drawing/2014/main" id="{995ADDFB-30EB-4DF4-B5A7-FD1C32D0E205}"/>
            </a:ext>
          </a:extLst>
        </xdr:cNvPr>
        <xdr:cNvSpPr txBox="1"/>
      </xdr:nvSpPr>
      <xdr:spPr>
        <a:xfrm>
          <a:off x="76264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167149</xdr:rowOff>
    </xdr:from>
    <xdr:ext cx="469744" cy="259045"/>
    <xdr:sp macro="" textlink="">
      <xdr:nvSpPr>
        <xdr:cNvPr id="376" name="n_4aveValue【公営住宅】&#10;一人当たり面積">
          <a:extLst>
            <a:ext uri="{FF2B5EF4-FFF2-40B4-BE49-F238E27FC236}">
              <a16:creationId xmlns:a16="http://schemas.microsoft.com/office/drawing/2014/main" id="{1C0DAADF-AA03-4571-9062-5588593EBE37}"/>
            </a:ext>
          </a:extLst>
        </xdr:cNvPr>
        <xdr:cNvSpPr txBox="1"/>
      </xdr:nvSpPr>
      <xdr:spPr>
        <a:xfrm>
          <a:off x="6737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141367</xdr:rowOff>
    </xdr:from>
    <xdr:ext cx="469744" cy="259045"/>
    <xdr:sp macro="" textlink="">
      <xdr:nvSpPr>
        <xdr:cNvPr id="377" name="n_1mainValue【公営住宅】&#10;一人当たり面積">
          <a:extLst>
            <a:ext uri="{FF2B5EF4-FFF2-40B4-BE49-F238E27FC236}">
              <a16:creationId xmlns:a16="http://schemas.microsoft.com/office/drawing/2014/main" id="{4C85C101-818C-4C12-BEF1-91A2030FB443}"/>
            </a:ext>
          </a:extLst>
        </xdr:cNvPr>
        <xdr:cNvSpPr txBox="1"/>
      </xdr:nvSpPr>
      <xdr:spPr>
        <a:xfrm>
          <a:off x="9391727" y="1488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141367</xdr:rowOff>
    </xdr:from>
    <xdr:ext cx="469744" cy="259045"/>
    <xdr:sp macro="" textlink="">
      <xdr:nvSpPr>
        <xdr:cNvPr id="378" name="n_2mainValue【公営住宅】&#10;一人当たり面積">
          <a:extLst>
            <a:ext uri="{FF2B5EF4-FFF2-40B4-BE49-F238E27FC236}">
              <a16:creationId xmlns:a16="http://schemas.microsoft.com/office/drawing/2014/main" id="{CFF0B27A-27EF-4DE7-953E-E90B7D2918E7}"/>
            </a:ext>
          </a:extLst>
        </xdr:cNvPr>
        <xdr:cNvSpPr txBox="1"/>
      </xdr:nvSpPr>
      <xdr:spPr>
        <a:xfrm>
          <a:off x="8515427" y="1488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141367</xdr:rowOff>
    </xdr:from>
    <xdr:ext cx="469744" cy="259045"/>
    <xdr:sp macro="" textlink="">
      <xdr:nvSpPr>
        <xdr:cNvPr id="379" name="n_3mainValue【公営住宅】&#10;一人当たり面積">
          <a:extLst>
            <a:ext uri="{FF2B5EF4-FFF2-40B4-BE49-F238E27FC236}">
              <a16:creationId xmlns:a16="http://schemas.microsoft.com/office/drawing/2014/main" id="{9FF1DC7F-2844-4376-8EDD-B6F584F79923}"/>
            </a:ext>
          </a:extLst>
        </xdr:cNvPr>
        <xdr:cNvSpPr txBox="1"/>
      </xdr:nvSpPr>
      <xdr:spPr>
        <a:xfrm>
          <a:off x="7626427" y="1488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141367</xdr:rowOff>
    </xdr:from>
    <xdr:ext cx="469744" cy="259045"/>
    <xdr:sp macro="" textlink="">
      <xdr:nvSpPr>
        <xdr:cNvPr id="380" name="n_4mainValue【公営住宅】&#10;一人当たり面積">
          <a:extLst>
            <a:ext uri="{FF2B5EF4-FFF2-40B4-BE49-F238E27FC236}">
              <a16:creationId xmlns:a16="http://schemas.microsoft.com/office/drawing/2014/main" id="{CF26EEAD-C016-4CE6-87B9-014A4C10E542}"/>
            </a:ext>
          </a:extLst>
        </xdr:cNvPr>
        <xdr:cNvSpPr txBox="1"/>
      </xdr:nvSpPr>
      <xdr:spPr>
        <a:xfrm>
          <a:off x="6737427" y="1488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71E316BC-1CCF-494A-BB11-8DA1ACEAB71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4E4CCE79-CEF7-4BB8-9A53-49364BC0A45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A39AA8EB-3B1D-4AE0-9B8C-A2E7DE39005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6226C2F4-2F4A-41A5-9F81-B606BE58787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F2462200-39E2-405B-850A-E762F8D662C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53A1DED3-02C6-4198-845B-EF3DE37B7D8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361ED5EB-BA58-44EB-A86D-4D4CEF97D44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741FBEDB-98E4-4F3D-B3DA-729F9AB7806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EB9A6A8B-04B7-45A2-94C5-75F3D68E163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2B58B4C8-E191-4A98-84D1-BC2805CDD8D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35BE7BF9-6369-4461-843E-42D6E97EA5F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31D2F94D-BEF6-4A81-ADC2-3D742611405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CB5FAD02-8FA2-40BC-AAF4-C273C41ECD6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53C57F4E-7C5A-4D8C-AA12-0D5A4C6710B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F222B0B1-BF7E-48ED-BA46-F798B346E7D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C63AC214-6624-49B7-B173-B3E2FE65336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90BD32B5-A66D-4444-B133-33A4F6B07A8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4DCDA342-6E02-4009-9E03-9F10F2EA71D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FEAFB9D1-E713-4296-AF66-49C93D56E1B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529F9F8-F2A0-4241-AB85-B4E7DB99D5C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64F9A5D3-3D39-42C7-BF40-FAC70A2AC3F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9D2CA074-657B-4799-8C98-84A909F6D34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99281DB3-EE13-4016-A497-82469C83F8D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39F9ACEF-5FB2-494D-831E-5D1136B87C9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DFD976A7-7406-48AB-B5F4-C286493FC16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48200871-AB0D-4925-BE7A-DA9508EF064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FC4ECC05-3892-42E0-B762-7966305B92D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4C1EFED8-3AEB-42F1-85E2-B9E0E7B9315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FCE73A89-F4E2-40F9-AE86-47451C725F8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72F20930-6912-4C0A-B7F2-1CE6F1163F0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F5DF3240-9C6E-4BBD-87BE-1E182B48181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76FEC5F6-B8E4-4FEC-B9D1-2F29F44D85B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99C6E207-0493-41DA-93D8-3548D7F81CF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4F002D45-BE96-469B-AD2B-2A2D1058AAC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54C4E9F8-D964-4643-BE8C-749596ADD87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42344D6B-4CFF-48AF-B4E4-C9789964927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839257F8-29C0-40C9-9D60-7E32D440273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6599BCB5-7C23-437A-884A-F2F774BFC14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2FE1B1E7-00A6-4048-9FD1-AC14A76419C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99A30876-D854-4865-9419-1F7836DCB1A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421" name="直線コネクタ 420">
          <a:extLst>
            <a:ext uri="{FF2B5EF4-FFF2-40B4-BE49-F238E27FC236}">
              <a16:creationId xmlns:a16="http://schemas.microsoft.com/office/drawing/2014/main" id="{80CEBF04-A32D-4F86-B72B-9B52B819F750}"/>
            </a:ext>
          </a:extLst>
        </xdr:cNvPr>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22" name="【認定こども園・幼稚園・保育所】&#10;有形固定資産減価償却率最小値テキスト">
          <a:extLst>
            <a:ext uri="{FF2B5EF4-FFF2-40B4-BE49-F238E27FC236}">
              <a16:creationId xmlns:a16="http://schemas.microsoft.com/office/drawing/2014/main" id="{73DC6F5A-BAB0-4063-B7AF-67CB4D518567}"/>
            </a:ext>
          </a:extLst>
        </xdr:cNvPr>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23" name="直線コネクタ 422">
          <a:extLst>
            <a:ext uri="{FF2B5EF4-FFF2-40B4-BE49-F238E27FC236}">
              <a16:creationId xmlns:a16="http://schemas.microsoft.com/office/drawing/2014/main" id="{F4377E27-82EC-4EBB-AED0-C7E1C3B76195}"/>
            </a:ext>
          </a:extLst>
        </xdr:cNvPr>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3F9DF3FA-36DA-436F-A924-DD42F7D6C025}"/>
            </a:ext>
          </a:extLst>
        </xdr:cNvPr>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25" name="直線コネクタ 424">
          <a:extLst>
            <a:ext uri="{FF2B5EF4-FFF2-40B4-BE49-F238E27FC236}">
              <a16:creationId xmlns:a16="http://schemas.microsoft.com/office/drawing/2014/main" id="{60201BFC-4708-43F1-BABB-332A277EA5B6}"/>
            </a:ext>
          </a:extLst>
        </xdr:cNvPr>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13E6A82F-0EA9-4856-81F5-B60045DD3512}"/>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7" name="フローチャート: 判断 426">
          <a:extLst>
            <a:ext uri="{FF2B5EF4-FFF2-40B4-BE49-F238E27FC236}">
              <a16:creationId xmlns:a16="http://schemas.microsoft.com/office/drawing/2014/main" id="{50BD65BF-A4BA-4E1A-BC4A-B03CF1E05668}"/>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28" name="フローチャート: 判断 427">
          <a:extLst>
            <a:ext uri="{FF2B5EF4-FFF2-40B4-BE49-F238E27FC236}">
              <a16:creationId xmlns:a16="http://schemas.microsoft.com/office/drawing/2014/main" id="{1ECB7111-B330-46FA-899B-76D236C6233F}"/>
            </a:ext>
          </a:extLst>
        </xdr:cNvPr>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429" name="フローチャート: 判断 428">
          <a:extLst>
            <a:ext uri="{FF2B5EF4-FFF2-40B4-BE49-F238E27FC236}">
              <a16:creationId xmlns:a16="http://schemas.microsoft.com/office/drawing/2014/main" id="{FBA5F77C-3B60-4628-8DF7-A68B34F59EA5}"/>
            </a:ext>
          </a:extLst>
        </xdr:cNvPr>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30" name="フローチャート: 判断 429">
          <a:extLst>
            <a:ext uri="{FF2B5EF4-FFF2-40B4-BE49-F238E27FC236}">
              <a16:creationId xmlns:a16="http://schemas.microsoft.com/office/drawing/2014/main" id="{A4801C4B-40DE-4487-8CCE-345A8716EF96}"/>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431" name="フローチャート: 判断 430">
          <a:extLst>
            <a:ext uri="{FF2B5EF4-FFF2-40B4-BE49-F238E27FC236}">
              <a16:creationId xmlns:a16="http://schemas.microsoft.com/office/drawing/2014/main" id="{40888EB3-79FF-4B33-A798-9B653A4DF300}"/>
            </a:ext>
          </a:extLst>
        </xdr:cNvPr>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2CD18A1-F828-4BA5-8776-DE4AFE540C3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83534BA-EB59-4CDD-9204-C2922DCCE1D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9396536-B208-41A8-BA97-FCE6628561F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EDC22ABC-175A-4B50-AD8D-8D3BFD5D4E0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8A0D75C-1459-4195-AF47-8DDDA50D471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156845</xdr:rowOff>
    </xdr:from>
    <xdr:to>
      <xdr:col>85</xdr:col>
      <xdr:colOff>177800</xdr:colOff>
      <xdr:row>40</xdr:row>
      <xdr:rowOff>86995</xdr:rowOff>
    </xdr:to>
    <xdr:sp macro="" textlink="">
      <xdr:nvSpPr>
        <xdr:cNvPr id="437" name="楕円 436">
          <a:extLst>
            <a:ext uri="{FF2B5EF4-FFF2-40B4-BE49-F238E27FC236}">
              <a16:creationId xmlns:a16="http://schemas.microsoft.com/office/drawing/2014/main" id="{79C305AD-A952-40C9-8895-8E1A478A7091}"/>
            </a:ext>
          </a:extLst>
        </xdr:cNvPr>
        <xdr:cNvSpPr/>
      </xdr:nvSpPr>
      <xdr:spPr>
        <a:xfrm>
          <a:off x="162687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135272</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7FEB5E31-0C8E-45C3-A182-CF9494972746}"/>
            </a:ext>
          </a:extLst>
        </xdr:cNvPr>
        <xdr:cNvSpPr txBox="1"/>
      </xdr:nvSpPr>
      <xdr:spPr>
        <a:xfrm>
          <a:off x="16357600"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130175</xdr:rowOff>
    </xdr:from>
    <xdr:to>
      <xdr:col>81</xdr:col>
      <xdr:colOff>101600</xdr:colOff>
      <xdr:row>40</xdr:row>
      <xdr:rowOff>60325</xdr:rowOff>
    </xdr:to>
    <xdr:sp macro="" textlink="">
      <xdr:nvSpPr>
        <xdr:cNvPr id="439" name="楕円 438">
          <a:extLst>
            <a:ext uri="{FF2B5EF4-FFF2-40B4-BE49-F238E27FC236}">
              <a16:creationId xmlns:a16="http://schemas.microsoft.com/office/drawing/2014/main" id="{F1F0E6ED-5AD7-46D2-9DE5-27B709AA47BD}"/>
            </a:ext>
          </a:extLst>
        </xdr:cNvPr>
        <xdr:cNvSpPr/>
      </xdr:nvSpPr>
      <xdr:spPr>
        <a:xfrm>
          <a:off x="15430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9525</xdr:rowOff>
    </xdr:from>
    <xdr:to>
      <xdr:col>85</xdr:col>
      <xdr:colOff>127000</xdr:colOff>
      <xdr:row>40</xdr:row>
      <xdr:rowOff>36195</xdr:rowOff>
    </xdr:to>
    <xdr:cxnSp macro="">
      <xdr:nvCxnSpPr>
        <xdr:cNvPr id="440" name="直線コネクタ 439">
          <a:extLst>
            <a:ext uri="{FF2B5EF4-FFF2-40B4-BE49-F238E27FC236}">
              <a16:creationId xmlns:a16="http://schemas.microsoft.com/office/drawing/2014/main" id="{F18DBF8E-B775-4C03-874F-3273996B0477}"/>
            </a:ext>
          </a:extLst>
        </xdr:cNvPr>
        <xdr:cNvCxnSpPr/>
      </xdr:nvCxnSpPr>
      <xdr:spPr>
        <a:xfrm>
          <a:off x="15481300" y="686752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107315</xdr:rowOff>
    </xdr:from>
    <xdr:to>
      <xdr:col>76</xdr:col>
      <xdr:colOff>165100</xdr:colOff>
      <xdr:row>40</xdr:row>
      <xdr:rowOff>37465</xdr:rowOff>
    </xdr:to>
    <xdr:sp macro="" textlink="">
      <xdr:nvSpPr>
        <xdr:cNvPr id="441" name="楕円 440">
          <a:extLst>
            <a:ext uri="{FF2B5EF4-FFF2-40B4-BE49-F238E27FC236}">
              <a16:creationId xmlns:a16="http://schemas.microsoft.com/office/drawing/2014/main" id="{AA3B3DCE-C014-4338-9771-373202959272}"/>
            </a:ext>
          </a:extLst>
        </xdr:cNvPr>
        <xdr:cNvSpPr/>
      </xdr:nvSpPr>
      <xdr:spPr>
        <a:xfrm>
          <a:off x="14541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158115</xdr:rowOff>
    </xdr:from>
    <xdr:to>
      <xdr:col>81</xdr:col>
      <xdr:colOff>50800</xdr:colOff>
      <xdr:row>40</xdr:row>
      <xdr:rowOff>9525</xdr:rowOff>
    </xdr:to>
    <xdr:cxnSp macro="">
      <xdr:nvCxnSpPr>
        <xdr:cNvPr id="442" name="直線コネクタ 441">
          <a:extLst>
            <a:ext uri="{FF2B5EF4-FFF2-40B4-BE49-F238E27FC236}">
              <a16:creationId xmlns:a16="http://schemas.microsoft.com/office/drawing/2014/main" id="{5B99F7AE-50EE-45D5-BA48-D76E13DD0C4A}"/>
            </a:ext>
          </a:extLst>
        </xdr:cNvPr>
        <xdr:cNvCxnSpPr/>
      </xdr:nvCxnSpPr>
      <xdr:spPr>
        <a:xfrm>
          <a:off x="14592300" y="68446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93980</xdr:rowOff>
    </xdr:from>
    <xdr:to>
      <xdr:col>72</xdr:col>
      <xdr:colOff>38100</xdr:colOff>
      <xdr:row>40</xdr:row>
      <xdr:rowOff>24130</xdr:rowOff>
    </xdr:to>
    <xdr:sp macro="" textlink="">
      <xdr:nvSpPr>
        <xdr:cNvPr id="443" name="楕円 442">
          <a:extLst>
            <a:ext uri="{FF2B5EF4-FFF2-40B4-BE49-F238E27FC236}">
              <a16:creationId xmlns:a16="http://schemas.microsoft.com/office/drawing/2014/main" id="{50C7360E-3D11-4329-9DC5-00339A8ECB50}"/>
            </a:ext>
          </a:extLst>
        </xdr:cNvPr>
        <xdr:cNvSpPr/>
      </xdr:nvSpPr>
      <xdr:spPr>
        <a:xfrm>
          <a:off x="13652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144780</xdr:rowOff>
    </xdr:from>
    <xdr:to>
      <xdr:col>76</xdr:col>
      <xdr:colOff>114300</xdr:colOff>
      <xdr:row>39</xdr:row>
      <xdr:rowOff>158115</xdr:rowOff>
    </xdr:to>
    <xdr:cxnSp macro="">
      <xdr:nvCxnSpPr>
        <xdr:cNvPr id="444" name="直線コネクタ 443">
          <a:extLst>
            <a:ext uri="{FF2B5EF4-FFF2-40B4-BE49-F238E27FC236}">
              <a16:creationId xmlns:a16="http://schemas.microsoft.com/office/drawing/2014/main" id="{BC2481AD-7FB9-44E3-96E9-72ADD5EA50E8}"/>
            </a:ext>
          </a:extLst>
        </xdr:cNvPr>
        <xdr:cNvCxnSpPr/>
      </xdr:nvCxnSpPr>
      <xdr:spPr>
        <a:xfrm>
          <a:off x="13703300" y="68313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93980</xdr:rowOff>
    </xdr:from>
    <xdr:to>
      <xdr:col>67</xdr:col>
      <xdr:colOff>101600</xdr:colOff>
      <xdr:row>40</xdr:row>
      <xdr:rowOff>24130</xdr:rowOff>
    </xdr:to>
    <xdr:sp macro="" textlink="">
      <xdr:nvSpPr>
        <xdr:cNvPr id="445" name="楕円 444">
          <a:extLst>
            <a:ext uri="{FF2B5EF4-FFF2-40B4-BE49-F238E27FC236}">
              <a16:creationId xmlns:a16="http://schemas.microsoft.com/office/drawing/2014/main" id="{BE7FF700-75BD-48EA-9310-DC5EF2E8ED38}"/>
            </a:ext>
          </a:extLst>
        </xdr:cNvPr>
        <xdr:cNvSpPr/>
      </xdr:nvSpPr>
      <xdr:spPr>
        <a:xfrm>
          <a:off x="12763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144780</xdr:rowOff>
    </xdr:from>
    <xdr:to>
      <xdr:col>71</xdr:col>
      <xdr:colOff>177800</xdr:colOff>
      <xdr:row>39</xdr:row>
      <xdr:rowOff>144780</xdr:rowOff>
    </xdr:to>
    <xdr:cxnSp macro="">
      <xdr:nvCxnSpPr>
        <xdr:cNvPr id="446" name="直線コネクタ 445">
          <a:extLst>
            <a:ext uri="{FF2B5EF4-FFF2-40B4-BE49-F238E27FC236}">
              <a16:creationId xmlns:a16="http://schemas.microsoft.com/office/drawing/2014/main" id="{FA3C4B48-9E4B-4379-B34B-3F28D3BEC7C6}"/>
            </a:ext>
          </a:extLst>
        </xdr:cNvPr>
        <xdr:cNvCxnSpPr/>
      </xdr:nvCxnSpPr>
      <xdr:spPr>
        <a:xfrm>
          <a:off x="12814300" y="6831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158767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7892B131-EA87-45A4-B0EB-DA1118F60F55}"/>
            </a:ext>
          </a:extLst>
        </xdr:cNvPr>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6C4B0B89-D0BD-4027-AF83-2A5C6DC0B2D1}"/>
            </a:ext>
          </a:extLst>
        </xdr:cNvPr>
        <xdr:cNvSpPr txBox="1"/>
      </xdr:nvSpPr>
      <xdr:spPr>
        <a:xfrm>
          <a:off x="14389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722EB9B4-704E-4A72-92D1-C23F57660737}"/>
            </a:ext>
          </a:extLst>
        </xdr:cNvPr>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139717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3090F279-0908-4AA4-B7B7-E4877CAA7E79}"/>
            </a:ext>
          </a:extLst>
        </xdr:cNvPr>
        <xdr:cNvSpPr txBox="1"/>
      </xdr:nvSpPr>
      <xdr:spPr>
        <a:xfrm>
          <a:off x="12611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51452</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36CF57EB-C34D-498B-AF8B-B4C33CA79741}"/>
            </a:ext>
          </a:extLst>
        </xdr:cNvPr>
        <xdr:cNvSpPr txBox="1"/>
      </xdr:nvSpPr>
      <xdr:spPr>
        <a:xfrm>
          <a:off x="1526604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28592</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CAD18369-49E2-42A2-898A-2A0F6B792413}"/>
            </a:ext>
          </a:extLst>
        </xdr:cNvPr>
        <xdr:cNvSpPr txBox="1"/>
      </xdr:nvSpPr>
      <xdr:spPr>
        <a:xfrm>
          <a:off x="143897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15257</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EE4B8D7E-8CB0-48CC-BA37-67976D01F068}"/>
            </a:ext>
          </a:extLst>
        </xdr:cNvPr>
        <xdr:cNvSpPr txBox="1"/>
      </xdr:nvSpPr>
      <xdr:spPr>
        <a:xfrm>
          <a:off x="13500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15257</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E2243BC0-2C99-4366-8632-66377977AE33}"/>
            </a:ext>
          </a:extLst>
        </xdr:cNvPr>
        <xdr:cNvSpPr txBox="1"/>
      </xdr:nvSpPr>
      <xdr:spPr>
        <a:xfrm>
          <a:off x="12611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E757DC8B-7292-462A-AABB-3F6F7D5A25B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BDBDCD4A-C0A2-4A65-8FE6-8052D39F28D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B7BCECF2-23DF-46B6-8046-216B615D639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E5D58196-F3D3-4EBF-B111-4B6B988E6C4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8E877347-2F40-40C8-A6B2-A5FEAB2C1F4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F23797BA-FF3C-4149-A63C-CE2E9005BEC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8291E70-0A8B-4387-84F4-F3F53B44396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AFE84E37-195A-4AD9-A939-3E97742C469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53569A98-114F-4611-AD68-FDF45015B7E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833EFF77-BB52-4E11-A713-C6009A4E142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3A711351-5FEA-4C1B-AD61-E44ED9D8D01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B46C7B09-8999-435D-B5E4-441E45F4557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C2F8B3CA-E3A3-49B6-A9E7-6ED6F33D03E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E60CB495-EFF9-40A2-8345-342EB41CC79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6E06F3B1-A2FF-48C8-AE62-7CF636E0DF0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7C2AC652-FB10-450F-96DF-EC04E84BFD4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65B80E8C-673C-4597-95CF-DDE5EE46FE2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0B8FEDC3-25D6-42D5-8DCA-F13D3F3A3DA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6BA54933-FAE6-47D7-9B62-27ABAF05B8D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442538A9-4B8D-4BE8-8EAC-742EBBB2201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12A46739-B646-4A77-AA61-8C0AC7BFC03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3D153CE7-78C4-42E4-B550-FB622CAFAC3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787DFDCD-7B7F-4272-8F56-109EA35F15D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478" name="直線コネクタ 477">
          <a:extLst>
            <a:ext uri="{FF2B5EF4-FFF2-40B4-BE49-F238E27FC236}">
              <a16:creationId xmlns:a16="http://schemas.microsoft.com/office/drawing/2014/main" id="{A63236D7-891E-427B-8C0D-2768DE15BEB6}"/>
            </a:ext>
          </a:extLst>
        </xdr:cNvPr>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CB1C35CD-6A6F-452F-94AF-2E4982FAE642}"/>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80" name="直線コネクタ 479">
          <a:extLst>
            <a:ext uri="{FF2B5EF4-FFF2-40B4-BE49-F238E27FC236}">
              <a16:creationId xmlns:a16="http://schemas.microsoft.com/office/drawing/2014/main" id="{804750F4-B07B-44AB-9F0A-2FDADC14A0DB}"/>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CD21D507-95EE-4957-ACC1-D45F2E8DE98D}"/>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82" name="直線コネクタ 481">
          <a:extLst>
            <a:ext uri="{FF2B5EF4-FFF2-40B4-BE49-F238E27FC236}">
              <a16:creationId xmlns:a16="http://schemas.microsoft.com/office/drawing/2014/main" id="{53BBA532-7D32-429A-BAD4-5811AC177602}"/>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129557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F2D3998F-350A-46DA-AFB9-D57B9E560428}"/>
            </a:ext>
          </a:extLst>
        </xdr:cNvPr>
        <xdr:cNvSpPr txBox="1"/>
      </xdr:nvSpPr>
      <xdr:spPr>
        <a:xfrm>
          <a:off x="22199600" y="681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4" name="フローチャート: 判断 483">
          <a:extLst>
            <a:ext uri="{FF2B5EF4-FFF2-40B4-BE49-F238E27FC236}">
              <a16:creationId xmlns:a16="http://schemas.microsoft.com/office/drawing/2014/main" id="{8E7DC47F-4EF0-48CF-B67E-8165E08E25BC}"/>
            </a:ext>
          </a:extLst>
        </xdr:cNvPr>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5" name="フローチャート: 判断 484">
          <a:extLst>
            <a:ext uri="{FF2B5EF4-FFF2-40B4-BE49-F238E27FC236}">
              <a16:creationId xmlns:a16="http://schemas.microsoft.com/office/drawing/2014/main" id="{E8BDF218-DF37-4AB7-A124-CCDD1C4B90C6}"/>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486" name="フローチャート: 判断 485">
          <a:extLst>
            <a:ext uri="{FF2B5EF4-FFF2-40B4-BE49-F238E27FC236}">
              <a16:creationId xmlns:a16="http://schemas.microsoft.com/office/drawing/2014/main" id="{B92D2799-19FF-4AE0-997A-E22E6C3C7647}"/>
            </a:ext>
          </a:extLst>
        </xdr:cNvPr>
        <xdr:cNvSpPr/>
      </xdr:nvSpPr>
      <xdr:spPr>
        <a:xfrm>
          <a:off x="20383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7" name="フローチャート: 判断 486">
          <a:extLst>
            <a:ext uri="{FF2B5EF4-FFF2-40B4-BE49-F238E27FC236}">
              <a16:creationId xmlns:a16="http://schemas.microsoft.com/office/drawing/2014/main" id="{F41B9E51-820A-41AE-9022-44233B08C48D}"/>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488" name="フローチャート: 判断 487">
          <a:extLst>
            <a:ext uri="{FF2B5EF4-FFF2-40B4-BE49-F238E27FC236}">
              <a16:creationId xmlns:a16="http://schemas.microsoft.com/office/drawing/2014/main" id="{C160F9D8-54D8-4654-89E0-AE06B12FC99F}"/>
            </a:ext>
          </a:extLst>
        </xdr:cNvPr>
        <xdr:cNvSpPr/>
      </xdr:nvSpPr>
      <xdr:spPr>
        <a:xfrm>
          <a:off x="18605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92517BB8-ECAF-4322-ADCD-698119F1E85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4F6884F6-868B-4142-B965-D9AFB5D46E9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803458C-3080-495C-8723-7E5C6D01EB9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E04D9D62-053A-4914-85FE-9071BFFD4C2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B213B5F3-88B1-47B2-8C9F-50048B4DBD7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74930</xdr:rowOff>
    </xdr:from>
    <xdr:to>
      <xdr:col>116</xdr:col>
      <xdr:colOff>114300</xdr:colOff>
      <xdr:row>39</xdr:row>
      <xdr:rowOff>5080</xdr:rowOff>
    </xdr:to>
    <xdr:sp macro="" textlink="">
      <xdr:nvSpPr>
        <xdr:cNvPr id="494" name="楕円 493">
          <a:extLst>
            <a:ext uri="{FF2B5EF4-FFF2-40B4-BE49-F238E27FC236}">
              <a16:creationId xmlns:a16="http://schemas.microsoft.com/office/drawing/2014/main" id="{79BFE842-118A-4B93-9E42-5438DB4CF83E}"/>
            </a:ext>
          </a:extLst>
        </xdr:cNvPr>
        <xdr:cNvSpPr/>
      </xdr:nvSpPr>
      <xdr:spPr>
        <a:xfrm>
          <a:off x="221107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97807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47D976CD-01BE-4744-A2B5-14663B832DB2}"/>
            </a:ext>
          </a:extLst>
        </xdr:cNvPr>
        <xdr:cNvSpPr txBox="1"/>
      </xdr:nvSpPr>
      <xdr:spPr>
        <a:xfrm>
          <a:off x="22199600"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74930</xdr:rowOff>
    </xdr:from>
    <xdr:to>
      <xdr:col>112</xdr:col>
      <xdr:colOff>38100</xdr:colOff>
      <xdr:row>39</xdr:row>
      <xdr:rowOff>5080</xdr:rowOff>
    </xdr:to>
    <xdr:sp macro="" textlink="">
      <xdr:nvSpPr>
        <xdr:cNvPr id="496" name="楕円 495">
          <a:extLst>
            <a:ext uri="{FF2B5EF4-FFF2-40B4-BE49-F238E27FC236}">
              <a16:creationId xmlns:a16="http://schemas.microsoft.com/office/drawing/2014/main" id="{825F6CDA-7D7C-4823-9D31-7E6FD02C8A08}"/>
            </a:ext>
          </a:extLst>
        </xdr:cNvPr>
        <xdr:cNvSpPr/>
      </xdr:nvSpPr>
      <xdr:spPr>
        <a:xfrm>
          <a:off x="21272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125730</xdr:rowOff>
    </xdr:from>
    <xdr:to>
      <xdr:col>116</xdr:col>
      <xdr:colOff>63500</xdr:colOff>
      <xdr:row>38</xdr:row>
      <xdr:rowOff>125730</xdr:rowOff>
    </xdr:to>
    <xdr:cxnSp macro="">
      <xdr:nvCxnSpPr>
        <xdr:cNvPr id="497" name="直線コネクタ 496">
          <a:extLst>
            <a:ext uri="{FF2B5EF4-FFF2-40B4-BE49-F238E27FC236}">
              <a16:creationId xmlns:a16="http://schemas.microsoft.com/office/drawing/2014/main" id="{C707B201-BDC5-441A-83CB-8EAEB121450F}"/>
            </a:ext>
          </a:extLst>
        </xdr:cNvPr>
        <xdr:cNvCxnSpPr/>
      </xdr:nvCxnSpPr>
      <xdr:spPr>
        <a:xfrm>
          <a:off x="21323300" y="66408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74930</xdr:rowOff>
    </xdr:from>
    <xdr:to>
      <xdr:col>107</xdr:col>
      <xdr:colOff>101600</xdr:colOff>
      <xdr:row>39</xdr:row>
      <xdr:rowOff>5080</xdr:rowOff>
    </xdr:to>
    <xdr:sp macro="" textlink="">
      <xdr:nvSpPr>
        <xdr:cNvPr id="498" name="楕円 497">
          <a:extLst>
            <a:ext uri="{FF2B5EF4-FFF2-40B4-BE49-F238E27FC236}">
              <a16:creationId xmlns:a16="http://schemas.microsoft.com/office/drawing/2014/main" id="{CC21F1A1-47D3-41B8-B777-777AB326A945}"/>
            </a:ext>
          </a:extLst>
        </xdr:cNvPr>
        <xdr:cNvSpPr/>
      </xdr:nvSpPr>
      <xdr:spPr>
        <a:xfrm>
          <a:off x="20383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125730</xdr:rowOff>
    </xdr:from>
    <xdr:to>
      <xdr:col>111</xdr:col>
      <xdr:colOff>177800</xdr:colOff>
      <xdr:row>38</xdr:row>
      <xdr:rowOff>125730</xdr:rowOff>
    </xdr:to>
    <xdr:cxnSp macro="">
      <xdr:nvCxnSpPr>
        <xdr:cNvPr id="499" name="直線コネクタ 498">
          <a:extLst>
            <a:ext uri="{FF2B5EF4-FFF2-40B4-BE49-F238E27FC236}">
              <a16:creationId xmlns:a16="http://schemas.microsoft.com/office/drawing/2014/main" id="{0CEB6F0D-334B-4EAC-85CC-7384AEAD3B47}"/>
            </a:ext>
          </a:extLst>
        </xdr:cNvPr>
        <xdr:cNvCxnSpPr/>
      </xdr:nvCxnSpPr>
      <xdr:spPr>
        <a:xfrm>
          <a:off x="20434300" y="6640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74930</xdr:rowOff>
    </xdr:from>
    <xdr:to>
      <xdr:col>102</xdr:col>
      <xdr:colOff>165100</xdr:colOff>
      <xdr:row>39</xdr:row>
      <xdr:rowOff>5080</xdr:rowOff>
    </xdr:to>
    <xdr:sp macro="" textlink="">
      <xdr:nvSpPr>
        <xdr:cNvPr id="500" name="楕円 499">
          <a:extLst>
            <a:ext uri="{FF2B5EF4-FFF2-40B4-BE49-F238E27FC236}">
              <a16:creationId xmlns:a16="http://schemas.microsoft.com/office/drawing/2014/main" id="{2EF64E04-F568-4F63-9767-17EB7B9B5484}"/>
            </a:ext>
          </a:extLst>
        </xdr:cNvPr>
        <xdr:cNvSpPr/>
      </xdr:nvSpPr>
      <xdr:spPr>
        <a:xfrm>
          <a:off x="19494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125730</xdr:rowOff>
    </xdr:from>
    <xdr:to>
      <xdr:col>107</xdr:col>
      <xdr:colOff>50800</xdr:colOff>
      <xdr:row>38</xdr:row>
      <xdr:rowOff>125730</xdr:rowOff>
    </xdr:to>
    <xdr:cxnSp macro="">
      <xdr:nvCxnSpPr>
        <xdr:cNvPr id="501" name="直線コネクタ 500">
          <a:extLst>
            <a:ext uri="{FF2B5EF4-FFF2-40B4-BE49-F238E27FC236}">
              <a16:creationId xmlns:a16="http://schemas.microsoft.com/office/drawing/2014/main" id="{1A0F51E4-E305-4110-ADC8-590EB51FC974}"/>
            </a:ext>
          </a:extLst>
        </xdr:cNvPr>
        <xdr:cNvCxnSpPr/>
      </xdr:nvCxnSpPr>
      <xdr:spPr>
        <a:xfrm>
          <a:off x="19545300" y="6640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74930</xdr:rowOff>
    </xdr:from>
    <xdr:to>
      <xdr:col>98</xdr:col>
      <xdr:colOff>38100</xdr:colOff>
      <xdr:row>39</xdr:row>
      <xdr:rowOff>5080</xdr:rowOff>
    </xdr:to>
    <xdr:sp macro="" textlink="">
      <xdr:nvSpPr>
        <xdr:cNvPr id="502" name="楕円 501">
          <a:extLst>
            <a:ext uri="{FF2B5EF4-FFF2-40B4-BE49-F238E27FC236}">
              <a16:creationId xmlns:a16="http://schemas.microsoft.com/office/drawing/2014/main" id="{79569EDA-E6D3-4037-A745-D1E34681AD87}"/>
            </a:ext>
          </a:extLst>
        </xdr:cNvPr>
        <xdr:cNvSpPr/>
      </xdr:nvSpPr>
      <xdr:spPr>
        <a:xfrm>
          <a:off x="18605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125730</xdr:rowOff>
    </xdr:from>
    <xdr:to>
      <xdr:col>102</xdr:col>
      <xdr:colOff>114300</xdr:colOff>
      <xdr:row>38</xdr:row>
      <xdr:rowOff>125730</xdr:rowOff>
    </xdr:to>
    <xdr:cxnSp macro="">
      <xdr:nvCxnSpPr>
        <xdr:cNvPr id="503" name="直線コネクタ 502">
          <a:extLst>
            <a:ext uri="{FF2B5EF4-FFF2-40B4-BE49-F238E27FC236}">
              <a16:creationId xmlns:a16="http://schemas.microsoft.com/office/drawing/2014/main" id="{FC32708F-899B-4D8B-A9DA-5CD1FB79CC04}"/>
            </a:ext>
          </a:extLst>
        </xdr:cNvPr>
        <xdr:cNvCxnSpPr/>
      </xdr:nvCxnSpPr>
      <xdr:spPr>
        <a:xfrm>
          <a:off x="18656300" y="6640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80027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6958B9B8-4EC6-4AC4-9A9C-AB8862B97E3C}"/>
            </a:ext>
          </a:extLst>
        </xdr:cNvPr>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87647</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6148D79D-052C-4EFE-9504-2C8D207B9DC9}"/>
            </a:ext>
          </a:extLst>
        </xdr:cNvPr>
        <xdr:cNvSpPr txBox="1"/>
      </xdr:nvSpPr>
      <xdr:spPr>
        <a:xfrm>
          <a:off x="20199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CF2C0DCE-9BB1-4B53-9363-EB9C47BA33B7}"/>
            </a:ext>
          </a:extLst>
        </xdr:cNvPr>
        <xdr:cNvSpPr txBox="1"/>
      </xdr:nvSpPr>
      <xdr:spPr>
        <a:xfrm>
          <a:off x="19310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EAD910D5-19D6-4554-A469-AC4D619E0169}"/>
            </a:ext>
          </a:extLst>
        </xdr:cNvPr>
        <xdr:cNvSpPr txBox="1"/>
      </xdr:nvSpPr>
      <xdr:spPr>
        <a:xfrm>
          <a:off x="18421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21607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11489D8F-66A4-421C-9450-0328292AC87E}"/>
            </a:ext>
          </a:extLst>
        </xdr:cNvPr>
        <xdr:cNvSpPr txBox="1"/>
      </xdr:nvSpPr>
      <xdr:spPr>
        <a:xfrm>
          <a:off x="210757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21607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16784266-16F9-4011-B1AE-EEC7C94CDEA5}"/>
            </a:ext>
          </a:extLst>
        </xdr:cNvPr>
        <xdr:cNvSpPr txBox="1"/>
      </xdr:nvSpPr>
      <xdr:spPr>
        <a:xfrm>
          <a:off x="201994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21607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1DC86816-9AAD-4C59-A9A8-CC00463EFAEA}"/>
            </a:ext>
          </a:extLst>
        </xdr:cNvPr>
        <xdr:cNvSpPr txBox="1"/>
      </xdr:nvSpPr>
      <xdr:spPr>
        <a:xfrm>
          <a:off x="193104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21607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C2C33781-5025-4F8D-8BA7-EDBAFF769C4D}"/>
            </a:ext>
          </a:extLst>
        </xdr:cNvPr>
        <xdr:cNvSpPr txBox="1"/>
      </xdr:nvSpPr>
      <xdr:spPr>
        <a:xfrm>
          <a:off x="184214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494F3B23-8790-4227-8A73-C261A41836F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FD6CDCAB-81B1-4779-B11C-B79AA5599D8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6525E736-A692-4204-A2B1-59454492A2A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F56E85A9-10FE-4FAD-807E-080E5D73D6C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7EFECBB8-B4FE-4FA6-8B96-34C40C76D3A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E9984D82-CA10-4FEC-83FC-85E5E0D73B8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BBC30EE1-E256-475A-847B-818C0414727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B4983912-FB4B-44EB-B77C-42AB275B5E3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D8ACA789-28F8-40E6-A62F-8068CD2E829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03E6DECC-BBEB-421C-B8D3-512C4C48B7C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F9D96DA-715A-44DB-B232-C680D2804FF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90C56193-8938-425C-BCA8-BFFFB20F145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7F315B13-86A1-45C1-996F-339EE4B057A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9CD9208A-CCFD-4578-BE4E-289E1AE6139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4970D0DE-A217-4969-B40D-D6633B5BA5C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D0E1C506-B4FA-4078-9722-A26F9BFC5B7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5706EBBF-6F2F-4F4A-86C2-3FD6C46349C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E4866822-6226-422C-AA77-EEDFC78FC1C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137DFE6B-7D09-4D85-9FF6-42767C2A62D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0AF82644-4AD3-4B81-AF56-98D84D5E672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F92B6874-B13D-4034-ACE9-F16B8C0A724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796336E0-529C-4A70-9368-DC7E93E8A19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06E9E8A8-B03A-4380-9E6D-467A0D0A6D5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7F9279F6-C6F8-4ED8-9401-7D2390B7F9D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536" name="直線コネクタ 535">
          <a:extLst>
            <a:ext uri="{FF2B5EF4-FFF2-40B4-BE49-F238E27FC236}">
              <a16:creationId xmlns:a16="http://schemas.microsoft.com/office/drawing/2014/main" id="{725FC805-AC71-425E-BF23-9C38B1BAAB09}"/>
            </a:ext>
          </a:extLst>
        </xdr:cNvPr>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41454275-16CE-4346-8826-CD5BE5661F3A}"/>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8" name="直線コネクタ 537">
          <a:extLst>
            <a:ext uri="{FF2B5EF4-FFF2-40B4-BE49-F238E27FC236}">
              <a16:creationId xmlns:a16="http://schemas.microsoft.com/office/drawing/2014/main" id="{4163D9BA-8467-4234-8ECD-799C5F7E8A8D}"/>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10E63FA1-6CDA-41EB-91C2-7164BEDF386C}"/>
            </a:ext>
          </a:extLst>
        </xdr:cNvPr>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40" name="直線コネクタ 539">
          <a:extLst>
            <a:ext uri="{FF2B5EF4-FFF2-40B4-BE49-F238E27FC236}">
              <a16:creationId xmlns:a16="http://schemas.microsoft.com/office/drawing/2014/main" id="{75A1A102-B7BC-4CBB-B0C5-AA1F0FA0CFA6}"/>
            </a:ext>
          </a:extLst>
        </xdr:cNvPr>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DF594840-34CF-4EDB-8D57-0059B98ABA3C}"/>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42" name="フローチャート: 判断 541">
          <a:extLst>
            <a:ext uri="{FF2B5EF4-FFF2-40B4-BE49-F238E27FC236}">
              <a16:creationId xmlns:a16="http://schemas.microsoft.com/office/drawing/2014/main" id="{E758CE4C-B17E-469E-B872-3833147F1558}"/>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543" name="フローチャート: 判断 542">
          <a:extLst>
            <a:ext uri="{FF2B5EF4-FFF2-40B4-BE49-F238E27FC236}">
              <a16:creationId xmlns:a16="http://schemas.microsoft.com/office/drawing/2014/main" id="{00230B4C-103B-46C5-93BC-6B8C409C06D6}"/>
            </a:ext>
          </a:extLst>
        </xdr:cNvPr>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544" name="フローチャート: 判断 543">
          <a:extLst>
            <a:ext uri="{FF2B5EF4-FFF2-40B4-BE49-F238E27FC236}">
              <a16:creationId xmlns:a16="http://schemas.microsoft.com/office/drawing/2014/main" id="{93B491F3-C232-4504-83F3-BF31F4BE112B}"/>
            </a:ext>
          </a:extLst>
        </xdr:cNvPr>
        <xdr:cNvSpPr/>
      </xdr:nvSpPr>
      <xdr:spPr>
        <a:xfrm>
          <a:off x="14541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5" name="フローチャート: 判断 544">
          <a:extLst>
            <a:ext uri="{FF2B5EF4-FFF2-40B4-BE49-F238E27FC236}">
              <a16:creationId xmlns:a16="http://schemas.microsoft.com/office/drawing/2014/main" id="{DCCFFE37-F646-460E-9713-43AF82DC6B3D}"/>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46" name="フローチャート: 判断 545">
          <a:extLst>
            <a:ext uri="{FF2B5EF4-FFF2-40B4-BE49-F238E27FC236}">
              <a16:creationId xmlns:a16="http://schemas.microsoft.com/office/drawing/2014/main" id="{16292E9C-AC86-4675-903D-734C6C70D4F2}"/>
            </a:ext>
          </a:extLst>
        </xdr:cNvPr>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025B63F-6B97-497C-A024-CA2F1F1F743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8525682-A404-494F-A9BB-7416559D113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F1B1E50-CA7F-4653-97B6-E3926138308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8E9FE914-C633-416A-9A8F-418014664DE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4B8767E5-A7EA-4CB4-8CE0-84DE5D9CF0F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113030</xdr:rowOff>
    </xdr:from>
    <xdr:to>
      <xdr:col>85</xdr:col>
      <xdr:colOff>177800</xdr:colOff>
      <xdr:row>62</xdr:row>
      <xdr:rowOff>43180</xdr:rowOff>
    </xdr:to>
    <xdr:sp macro="" textlink="">
      <xdr:nvSpPr>
        <xdr:cNvPr id="552" name="楕円 551">
          <a:extLst>
            <a:ext uri="{FF2B5EF4-FFF2-40B4-BE49-F238E27FC236}">
              <a16:creationId xmlns:a16="http://schemas.microsoft.com/office/drawing/2014/main" id="{898EF5B6-4526-46AA-A55E-CBEBFBE836A6}"/>
            </a:ext>
          </a:extLst>
        </xdr:cNvPr>
        <xdr:cNvSpPr/>
      </xdr:nvSpPr>
      <xdr:spPr>
        <a:xfrm>
          <a:off x="162687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91457</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358191EA-EF00-4B34-90E0-D6EA7BBBE308}"/>
            </a:ext>
          </a:extLst>
        </xdr:cNvPr>
        <xdr:cNvSpPr txBox="1"/>
      </xdr:nvSpPr>
      <xdr:spPr>
        <a:xfrm>
          <a:off x="16357600"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74930</xdr:rowOff>
    </xdr:from>
    <xdr:to>
      <xdr:col>81</xdr:col>
      <xdr:colOff>101600</xdr:colOff>
      <xdr:row>62</xdr:row>
      <xdr:rowOff>5080</xdr:rowOff>
    </xdr:to>
    <xdr:sp macro="" textlink="">
      <xdr:nvSpPr>
        <xdr:cNvPr id="554" name="楕円 553">
          <a:extLst>
            <a:ext uri="{FF2B5EF4-FFF2-40B4-BE49-F238E27FC236}">
              <a16:creationId xmlns:a16="http://schemas.microsoft.com/office/drawing/2014/main" id="{B2335D8E-DF76-4D2E-B21C-8290F53D8D42}"/>
            </a:ext>
          </a:extLst>
        </xdr:cNvPr>
        <xdr:cNvSpPr/>
      </xdr:nvSpPr>
      <xdr:spPr>
        <a:xfrm>
          <a:off x="15430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125730</xdr:rowOff>
    </xdr:from>
    <xdr:to>
      <xdr:col>85</xdr:col>
      <xdr:colOff>127000</xdr:colOff>
      <xdr:row>61</xdr:row>
      <xdr:rowOff>163830</xdr:rowOff>
    </xdr:to>
    <xdr:cxnSp macro="">
      <xdr:nvCxnSpPr>
        <xdr:cNvPr id="555" name="直線コネクタ 554">
          <a:extLst>
            <a:ext uri="{FF2B5EF4-FFF2-40B4-BE49-F238E27FC236}">
              <a16:creationId xmlns:a16="http://schemas.microsoft.com/office/drawing/2014/main" id="{9843FD58-67F1-4F65-9085-8958E45419F5}"/>
            </a:ext>
          </a:extLst>
        </xdr:cNvPr>
        <xdr:cNvCxnSpPr/>
      </xdr:nvCxnSpPr>
      <xdr:spPr>
        <a:xfrm>
          <a:off x="15481300" y="105841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36830</xdr:rowOff>
    </xdr:from>
    <xdr:to>
      <xdr:col>76</xdr:col>
      <xdr:colOff>165100</xdr:colOff>
      <xdr:row>61</xdr:row>
      <xdr:rowOff>138430</xdr:rowOff>
    </xdr:to>
    <xdr:sp macro="" textlink="">
      <xdr:nvSpPr>
        <xdr:cNvPr id="556" name="楕円 555">
          <a:extLst>
            <a:ext uri="{FF2B5EF4-FFF2-40B4-BE49-F238E27FC236}">
              <a16:creationId xmlns:a16="http://schemas.microsoft.com/office/drawing/2014/main" id="{FDC0FF1A-F416-4064-9846-1BB9EA92A354}"/>
            </a:ext>
          </a:extLst>
        </xdr:cNvPr>
        <xdr:cNvSpPr/>
      </xdr:nvSpPr>
      <xdr:spPr>
        <a:xfrm>
          <a:off x="14541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87630</xdr:rowOff>
    </xdr:from>
    <xdr:to>
      <xdr:col>81</xdr:col>
      <xdr:colOff>50800</xdr:colOff>
      <xdr:row>61</xdr:row>
      <xdr:rowOff>125730</xdr:rowOff>
    </xdr:to>
    <xdr:cxnSp macro="">
      <xdr:nvCxnSpPr>
        <xdr:cNvPr id="557" name="直線コネクタ 556">
          <a:extLst>
            <a:ext uri="{FF2B5EF4-FFF2-40B4-BE49-F238E27FC236}">
              <a16:creationId xmlns:a16="http://schemas.microsoft.com/office/drawing/2014/main" id="{0ED2A76F-C049-4268-A5C4-3E832C8D918E}"/>
            </a:ext>
          </a:extLst>
        </xdr:cNvPr>
        <xdr:cNvCxnSpPr/>
      </xdr:nvCxnSpPr>
      <xdr:spPr>
        <a:xfrm>
          <a:off x="14592300" y="10546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65405</xdr:rowOff>
    </xdr:from>
    <xdr:to>
      <xdr:col>72</xdr:col>
      <xdr:colOff>38100</xdr:colOff>
      <xdr:row>61</xdr:row>
      <xdr:rowOff>167005</xdr:rowOff>
    </xdr:to>
    <xdr:sp macro="" textlink="">
      <xdr:nvSpPr>
        <xdr:cNvPr id="558" name="楕円 557">
          <a:extLst>
            <a:ext uri="{FF2B5EF4-FFF2-40B4-BE49-F238E27FC236}">
              <a16:creationId xmlns:a16="http://schemas.microsoft.com/office/drawing/2014/main" id="{27FEEFBD-F674-4BDB-BBF2-E59259572560}"/>
            </a:ext>
          </a:extLst>
        </xdr:cNvPr>
        <xdr:cNvSpPr/>
      </xdr:nvSpPr>
      <xdr:spPr>
        <a:xfrm>
          <a:off x="13652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87630</xdr:rowOff>
    </xdr:from>
    <xdr:to>
      <xdr:col>76</xdr:col>
      <xdr:colOff>114300</xdr:colOff>
      <xdr:row>61</xdr:row>
      <xdr:rowOff>116205</xdr:rowOff>
    </xdr:to>
    <xdr:cxnSp macro="">
      <xdr:nvCxnSpPr>
        <xdr:cNvPr id="559" name="直線コネクタ 558">
          <a:extLst>
            <a:ext uri="{FF2B5EF4-FFF2-40B4-BE49-F238E27FC236}">
              <a16:creationId xmlns:a16="http://schemas.microsoft.com/office/drawing/2014/main" id="{9FCAF23D-735A-4462-8BBB-E513DF2AFB86}"/>
            </a:ext>
          </a:extLst>
        </xdr:cNvPr>
        <xdr:cNvCxnSpPr/>
      </xdr:nvCxnSpPr>
      <xdr:spPr>
        <a:xfrm flipV="1">
          <a:off x="13703300" y="105460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33020</xdr:rowOff>
    </xdr:from>
    <xdr:to>
      <xdr:col>67</xdr:col>
      <xdr:colOff>101600</xdr:colOff>
      <xdr:row>61</xdr:row>
      <xdr:rowOff>134620</xdr:rowOff>
    </xdr:to>
    <xdr:sp macro="" textlink="">
      <xdr:nvSpPr>
        <xdr:cNvPr id="560" name="楕円 559">
          <a:extLst>
            <a:ext uri="{FF2B5EF4-FFF2-40B4-BE49-F238E27FC236}">
              <a16:creationId xmlns:a16="http://schemas.microsoft.com/office/drawing/2014/main" id="{05432A52-AD23-40F2-AD7B-3834A0D0406B}"/>
            </a:ext>
          </a:extLst>
        </xdr:cNvPr>
        <xdr:cNvSpPr/>
      </xdr:nvSpPr>
      <xdr:spPr>
        <a:xfrm>
          <a:off x="12763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83820</xdr:rowOff>
    </xdr:from>
    <xdr:to>
      <xdr:col>71</xdr:col>
      <xdr:colOff>177800</xdr:colOff>
      <xdr:row>61</xdr:row>
      <xdr:rowOff>116205</xdr:rowOff>
    </xdr:to>
    <xdr:cxnSp macro="">
      <xdr:nvCxnSpPr>
        <xdr:cNvPr id="561" name="直線コネクタ 560">
          <a:extLst>
            <a:ext uri="{FF2B5EF4-FFF2-40B4-BE49-F238E27FC236}">
              <a16:creationId xmlns:a16="http://schemas.microsoft.com/office/drawing/2014/main" id="{AA299C59-C6AA-4357-9EBE-4A0845D30F73}"/>
            </a:ext>
          </a:extLst>
        </xdr:cNvPr>
        <xdr:cNvCxnSpPr/>
      </xdr:nvCxnSpPr>
      <xdr:spPr>
        <a:xfrm>
          <a:off x="12814300" y="105422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166387</xdr:rowOff>
    </xdr:from>
    <xdr:ext cx="405111" cy="259045"/>
    <xdr:sp macro="" textlink="">
      <xdr:nvSpPr>
        <xdr:cNvPr id="562" name="n_1aveValue【学校施設】&#10;有形固定資産減価償却率">
          <a:extLst>
            <a:ext uri="{FF2B5EF4-FFF2-40B4-BE49-F238E27FC236}">
              <a16:creationId xmlns:a16="http://schemas.microsoft.com/office/drawing/2014/main" id="{F3C23FDC-13FA-4D00-ABC8-5E68284004FC}"/>
            </a:ext>
          </a:extLst>
        </xdr:cNvPr>
        <xdr:cNvSpPr txBox="1"/>
      </xdr:nvSpPr>
      <xdr:spPr>
        <a:xfrm>
          <a:off x="15266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156862</xdr:rowOff>
    </xdr:from>
    <xdr:ext cx="405111" cy="259045"/>
    <xdr:sp macro="" textlink="">
      <xdr:nvSpPr>
        <xdr:cNvPr id="563" name="n_2aveValue【学校施設】&#10;有形固定資産減価償却率">
          <a:extLst>
            <a:ext uri="{FF2B5EF4-FFF2-40B4-BE49-F238E27FC236}">
              <a16:creationId xmlns:a16="http://schemas.microsoft.com/office/drawing/2014/main" id="{80EB0C3B-1CA6-4B87-9660-6E27D25121D7}"/>
            </a:ext>
          </a:extLst>
        </xdr:cNvPr>
        <xdr:cNvSpPr txBox="1"/>
      </xdr:nvSpPr>
      <xdr:spPr>
        <a:xfrm>
          <a:off x="14389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64" name="n_3aveValue【学校施設】&#10;有形固定資産減価償却率">
          <a:extLst>
            <a:ext uri="{FF2B5EF4-FFF2-40B4-BE49-F238E27FC236}">
              <a16:creationId xmlns:a16="http://schemas.microsoft.com/office/drawing/2014/main" id="{358189FC-E388-4D64-9B58-4389342FA528}"/>
            </a:ext>
          </a:extLst>
        </xdr:cNvPr>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565" name="n_4aveValue【学校施設】&#10;有形固定資産減価償却率">
          <a:extLst>
            <a:ext uri="{FF2B5EF4-FFF2-40B4-BE49-F238E27FC236}">
              <a16:creationId xmlns:a16="http://schemas.microsoft.com/office/drawing/2014/main" id="{AF85A260-92C0-40CF-AE54-64FD5BC4BA1E}"/>
            </a:ext>
          </a:extLst>
        </xdr:cNvPr>
        <xdr:cNvSpPr txBox="1"/>
      </xdr:nvSpPr>
      <xdr:spPr>
        <a:xfrm>
          <a:off x="12611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167657</xdr:rowOff>
    </xdr:from>
    <xdr:ext cx="405111" cy="259045"/>
    <xdr:sp macro="" textlink="">
      <xdr:nvSpPr>
        <xdr:cNvPr id="566" name="n_1mainValue【学校施設】&#10;有形固定資産減価償却率">
          <a:extLst>
            <a:ext uri="{FF2B5EF4-FFF2-40B4-BE49-F238E27FC236}">
              <a16:creationId xmlns:a16="http://schemas.microsoft.com/office/drawing/2014/main" id="{0A6BB69C-89FA-4AE5-ACE8-83301067B31F}"/>
            </a:ext>
          </a:extLst>
        </xdr:cNvPr>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129557</xdr:rowOff>
    </xdr:from>
    <xdr:ext cx="405111" cy="259045"/>
    <xdr:sp macro="" textlink="">
      <xdr:nvSpPr>
        <xdr:cNvPr id="567" name="n_2mainValue【学校施設】&#10;有形固定資産減価償却率">
          <a:extLst>
            <a:ext uri="{FF2B5EF4-FFF2-40B4-BE49-F238E27FC236}">
              <a16:creationId xmlns:a16="http://schemas.microsoft.com/office/drawing/2014/main" id="{6AA85B58-1BDD-4F12-B604-C8598481D398}"/>
            </a:ext>
          </a:extLst>
        </xdr:cNvPr>
        <xdr:cNvSpPr txBox="1"/>
      </xdr:nvSpPr>
      <xdr:spPr>
        <a:xfrm>
          <a:off x="14389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158132</xdr:rowOff>
    </xdr:from>
    <xdr:ext cx="405111" cy="259045"/>
    <xdr:sp macro="" textlink="">
      <xdr:nvSpPr>
        <xdr:cNvPr id="568" name="n_3mainValue【学校施設】&#10;有形固定資産減価償却率">
          <a:extLst>
            <a:ext uri="{FF2B5EF4-FFF2-40B4-BE49-F238E27FC236}">
              <a16:creationId xmlns:a16="http://schemas.microsoft.com/office/drawing/2014/main" id="{D51490EF-C3DA-4844-944E-C7DE285475CD}"/>
            </a:ext>
          </a:extLst>
        </xdr:cNvPr>
        <xdr:cNvSpPr txBox="1"/>
      </xdr:nvSpPr>
      <xdr:spPr>
        <a:xfrm>
          <a:off x="13500744"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125747</xdr:rowOff>
    </xdr:from>
    <xdr:ext cx="405111" cy="259045"/>
    <xdr:sp macro="" textlink="">
      <xdr:nvSpPr>
        <xdr:cNvPr id="569" name="n_4mainValue【学校施設】&#10;有形固定資産減価償却率">
          <a:extLst>
            <a:ext uri="{FF2B5EF4-FFF2-40B4-BE49-F238E27FC236}">
              <a16:creationId xmlns:a16="http://schemas.microsoft.com/office/drawing/2014/main" id="{E22BA9C3-0D50-489A-B4DA-34FC6903ED51}"/>
            </a:ext>
          </a:extLst>
        </xdr:cNvPr>
        <xdr:cNvSpPr txBox="1"/>
      </xdr:nvSpPr>
      <xdr:spPr>
        <a:xfrm>
          <a:off x="126117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E7F64D1-DE87-4562-9BBA-FA931665A33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5F0812CF-2FB8-45B3-AB44-04E0532A9AD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454852C8-A715-419B-A32C-BDC96C61638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29F4FD-079C-4022-B323-EF7E28DCB32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35921A19-CF8E-49F9-A007-BD8B8B39008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A5DF09E7-4F54-4E77-9CC6-26CC3B14C93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9BE22550-BE5B-402B-9D60-765609CF5D5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D42A2E1A-5813-405B-9D83-4B12EFE2AD1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9E1C4E95-A439-4778-9378-A2E83524EBE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388B86A5-F5C4-4050-9E22-A2124346FD1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493DE063-FC79-4BF6-A54C-A4BD4B9D49D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8B4584AD-0410-46DE-9348-B8CD4172C9D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FA239793-6459-47B6-8869-56AA556CFC0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3B6B8445-3707-4D54-8096-DA163E65DF6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84E679A3-A12D-487D-BE0F-15D10BC0463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A2770FD2-BF8E-4493-9690-CA598D3D523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D8344005-E424-4170-9C63-5A7FC0E200F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AFD634E6-C8B0-4E9A-BE2A-CD9F98E597A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81E325DB-47EF-4696-AE30-B0C7917A3C0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EFAE4787-F885-4C1F-B1CE-D4CD03BA496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6A74F0AB-9099-4FA1-BB9B-5767DC36463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1" name="テキスト ボックス 590">
          <a:extLst>
            <a:ext uri="{FF2B5EF4-FFF2-40B4-BE49-F238E27FC236}">
              <a16:creationId xmlns:a16="http://schemas.microsoft.com/office/drawing/2014/main" id="{634A1317-1832-425A-BC87-52E28ADF034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95522CAE-389D-44FE-A52A-28E866E4ECC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593" name="直線コネクタ 592">
          <a:extLst>
            <a:ext uri="{FF2B5EF4-FFF2-40B4-BE49-F238E27FC236}">
              <a16:creationId xmlns:a16="http://schemas.microsoft.com/office/drawing/2014/main" id="{084E47DE-17E6-40EC-B082-DE42C394B209}"/>
            </a:ext>
          </a:extLst>
        </xdr:cNvPr>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594" name="【学校施設】&#10;一人当たり面積最小値テキスト">
          <a:extLst>
            <a:ext uri="{FF2B5EF4-FFF2-40B4-BE49-F238E27FC236}">
              <a16:creationId xmlns:a16="http://schemas.microsoft.com/office/drawing/2014/main" id="{E2E0D6E1-384C-4017-BD95-4872DA8079EA}"/>
            </a:ext>
          </a:extLst>
        </xdr:cNvPr>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595" name="直線コネクタ 594">
          <a:extLst>
            <a:ext uri="{FF2B5EF4-FFF2-40B4-BE49-F238E27FC236}">
              <a16:creationId xmlns:a16="http://schemas.microsoft.com/office/drawing/2014/main" id="{5F8A1F02-FD4B-44F1-A684-A4CA5F587738}"/>
            </a:ext>
          </a:extLst>
        </xdr:cNvPr>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596" name="【学校施設】&#10;一人当たり面積最大値テキスト">
          <a:extLst>
            <a:ext uri="{FF2B5EF4-FFF2-40B4-BE49-F238E27FC236}">
              <a16:creationId xmlns:a16="http://schemas.microsoft.com/office/drawing/2014/main" id="{8E108DFD-1440-4206-82D9-58B80981B661}"/>
            </a:ext>
          </a:extLst>
        </xdr:cNvPr>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597" name="直線コネクタ 596">
          <a:extLst>
            <a:ext uri="{FF2B5EF4-FFF2-40B4-BE49-F238E27FC236}">
              <a16:creationId xmlns:a16="http://schemas.microsoft.com/office/drawing/2014/main" id="{9F54D181-0EC7-415C-8BB7-DB5E16776B0B}"/>
            </a:ext>
          </a:extLst>
        </xdr:cNvPr>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598" name="【学校施設】&#10;一人当たり面積平均値テキスト">
          <a:extLst>
            <a:ext uri="{FF2B5EF4-FFF2-40B4-BE49-F238E27FC236}">
              <a16:creationId xmlns:a16="http://schemas.microsoft.com/office/drawing/2014/main" id="{C3655444-49B0-473F-9481-EAFC2D4506AF}"/>
            </a:ext>
          </a:extLst>
        </xdr:cNvPr>
        <xdr:cNvSpPr txBox="1"/>
      </xdr:nvSpPr>
      <xdr:spPr>
        <a:xfrm>
          <a:off x="22199600" y="1056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599" name="フローチャート: 判断 598">
          <a:extLst>
            <a:ext uri="{FF2B5EF4-FFF2-40B4-BE49-F238E27FC236}">
              <a16:creationId xmlns:a16="http://schemas.microsoft.com/office/drawing/2014/main" id="{BD3A4A0E-EC92-4CCD-A32A-DE1E364B55B8}"/>
            </a:ext>
          </a:extLst>
        </xdr:cNvPr>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600" name="フローチャート: 判断 599">
          <a:extLst>
            <a:ext uri="{FF2B5EF4-FFF2-40B4-BE49-F238E27FC236}">
              <a16:creationId xmlns:a16="http://schemas.microsoft.com/office/drawing/2014/main" id="{D28C19C3-012C-4301-8082-4C7BD3AA70DF}"/>
            </a:ext>
          </a:extLst>
        </xdr:cNvPr>
        <xdr:cNvSpPr/>
      </xdr:nvSpPr>
      <xdr:spPr>
        <a:xfrm>
          <a:off x="21272500" y="107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601" name="フローチャート: 判断 600">
          <a:extLst>
            <a:ext uri="{FF2B5EF4-FFF2-40B4-BE49-F238E27FC236}">
              <a16:creationId xmlns:a16="http://schemas.microsoft.com/office/drawing/2014/main" id="{F01CBD43-5B03-4AD0-A5C2-B52567006ECF}"/>
            </a:ext>
          </a:extLst>
        </xdr:cNvPr>
        <xdr:cNvSpPr/>
      </xdr:nvSpPr>
      <xdr:spPr>
        <a:xfrm>
          <a:off x="20383500" y="1071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602" name="フローチャート: 判断 601">
          <a:extLst>
            <a:ext uri="{FF2B5EF4-FFF2-40B4-BE49-F238E27FC236}">
              <a16:creationId xmlns:a16="http://schemas.microsoft.com/office/drawing/2014/main" id="{A993C038-C091-486E-82D9-7ED83E9CC585}"/>
            </a:ext>
          </a:extLst>
        </xdr:cNvPr>
        <xdr:cNvSpPr/>
      </xdr:nvSpPr>
      <xdr:spPr>
        <a:xfrm>
          <a:off x="19494500" y="107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603" name="フローチャート: 判断 602">
          <a:extLst>
            <a:ext uri="{FF2B5EF4-FFF2-40B4-BE49-F238E27FC236}">
              <a16:creationId xmlns:a16="http://schemas.microsoft.com/office/drawing/2014/main" id="{3CFFEA39-8472-4610-A0AE-FF2D3E344F53}"/>
            </a:ext>
          </a:extLst>
        </xdr:cNvPr>
        <xdr:cNvSpPr/>
      </xdr:nvSpPr>
      <xdr:spPr>
        <a:xfrm>
          <a:off x="18605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B6AC8D1-C8FC-40FA-AA27-B979D0504F9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59B9773-7AB5-4F4A-8210-96D9C03B963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024B60C-02D6-4C4F-918C-E5E082A20F4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FC605AD8-50EC-4C13-8A2A-960488F18D8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DB314820-00F0-4651-B11D-D2CBB2726A7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167704</xdr:rowOff>
    </xdr:from>
    <xdr:to>
      <xdr:col>116</xdr:col>
      <xdr:colOff>114300</xdr:colOff>
      <xdr:row>63</xdr:row>
      <xdr:rowOff>97854</xdr:rowOff>
    </xdr:to>
    <xdr:sp macro="" textlink="">
      <xdr:nvSpPr>
        <xdr:cNvPr id="609" name="楕円 608">
          <a:extLst>
            <a:ext uri="{FF2B5EF4-FFF2-40B4-BE49-F238E27FC236}">
              <a16:creationId xmlns:a16="http://schemas.microsoft.com/office/drawing/2014/main" id="{5738ECA7-2B01-45E0-8DFF-CF3F68140B33}"/>
            </a:ext>
          </a:extLst>
        </xdr:cNvPr>
        <xdr:cNvSpPr/>
      </xdr:nvSpPr>
      <xdr:spPr>
        <a:xfrm>
          <a:off x="22110700" y="1079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82631</xdr:rowOff>
    </xdr:from>
    <xdr:ext cx="469744" cy="259045"/>
    <xdr:sp macro="" textlink="">
      <xdr:nvSpPr>
        <xdr:cNvPr id="610" name="【学校施設】&#10;一人当たり面積該当値テキスト">
          <a:extLst>
            <a:ext uri="{FF2B5EF4-FFF2-40B4-BE49-F238E27FC236}">
              <a16:creationId xmlns:a16="http://schemas.microsoft.com/office/drawing/2014/main" id="{1471AD0B-8E09-4ACB-9055-0CA7AEE9E3AC}"/>
            </a:ext>
          </a:extLst>
        </xdr:cNvPr>
        <xdr:cNvSpPr txBox="1"/>
      </xdr:nvSpPr>
      <xdr:spPr>
        <a:xfrm>
          <a:off x="22199600" y="1071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167132</xdr:rowOff>
    </xdr:from>
    <xdr:to>
      <xdr:col>112</xdr:col>
      <xdr:colOff>38100</xdr:colOff>
      <xdr:row>63</xdr:row>
      <xdr:rowOff>97282</xdr:rowOff>
    </xdr:to>
    <xdr:sp macro="" textlink="">
      <xdr:nvSpPr>
        <xdr:cNvPr id="611" name="楕円 610">
          <a:extLst>
            <a:ext uri="{FF2B5EF4-FFF2-40B4-BE49-F238E27FC236}">
              <a16:creationId xmlns:a16="http://schemas.microsoft.com/office/drawing/2014/main" id="{2D7BBC7A-4F3B-4C62-A602-961BFFE40BE6}"/>
            </a:ext>
          </a:extLst>
        </xdr:cNvPr>
        <xdr:cNvSpPr/>
      </xdr:nvSpPr>
      <xdr:spPr>
        <a:xfrm>
          <a:off x="21272500" y="1079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46482</xdr:rowOff>
    </xdr:from>
    <xdr:to>
      <xdr:col>116</xdr:col>
      <xdr:colOff>63500</xdr:colOff>
      <xdr:row>63</xdr:row>
      <xdr:rowOff>47054</xdr:rowOff>
    </xdr:to>
    <xdr:cxnSp macro="">
      <xdr:nvCxnSpPr>
        <xdr:cNvPr id="612" name="直線コネクタ 611">
          <a:extLst>
            <a:ext uri="{FF2B5EF4-FFF2-40B4-BE49-F238E27FC236}">
              <a16:creationId xmlns:a16="http://schemas.microsoft.com/office/drawing/2014/main" id="{7BA9DD03-D667-4996-86FE-56319691D06F}"/>
            </a:ext>
          </a:extLst>
        </xdr:cNvPr>
        <xdr:cNvCxnSpPr/>
      </xdr:nvCxnSpPr>
      <xdr:spPr>
        <a:xfrm>
          <a:off x="21323300" y="10847832"/>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167132</xdr:rowOff>
    </xdr:from>
    <xdr:to>
      <xdr:col>107</xdr:col>
      <xdr:colOff>101600</xdr:colOff>
      <xdr:row>63</xdr:row>
      <xdr:rowOff>97282</xdr:rowOff>
    </xdr:to>
    <xdr:sp macro="" textlink="">
      <xdr:nvSpPr>
        <xdr:cNvPr id="613" name="楕円 612">
          <a:extLst>
            <a:ext uri="{FF2B5EF4-FFF2-40B4-BE49-F238E27FC236}">
              <a16:creationId xmlns:a16="http://schemas.microsoft.com/office/drawing/2014/main" id="{D89B6A80-B87A-4520-B354-966337AFDFFF}"/>
            </a:ext>
          </a:extLst>
        </xdr:cNvPr>
        <xdr:cNvSpPr/>
      </xdr:nvSpPr>
      <xdr:spPr>
        <a:xfrm>
          <a:off x="20383500" y="1079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46482</xdr:rowOff>
    </xdr:from>
    <xdr:to>
      <xdr:col>111</xdr:col>
      <xdr:colOff>177800</xdr:colOff>
      <xdr:row>63</xdr:row>
      <xdr:rowOff>46482</xdr:rowOff>
    </xdr:to>
    <xdr:cxnSp macro="">
      <xdr:nvCxnSpPr>
        <xdr:cNvPr id="614" name="直線コネクタ 613">
          <a:extLst>
            <a:ext uri="{FF2B5EF4-FFF2-40B4-BE49-F238E27FC236}">
              <a16:creationId xmlns:a16="http://schemas.microsoft.com/office/drawing/2014/main" id="{E821BB10-B1C3-4489-921F-528B60DCA8F6}"/>
            </a:ext>
          </a:extLst>
        </xdr:cNvPr>
        <xdr:cNvCxnSpPr/>
      </xdr:nvCxnSpPr>
      <xdr:spPr>
        <a:xfrm>
          <a:off x="20434300" y="108478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166751</xdr:rowOff>
    </xdr:from>
    <xdr:to>
      <xdr:col>102</xdr:col>
      <xdr:colOff>165100</xdr:colOff>
      <xdr:row>63</xdr:row>
      <xdr:rowOff>96901</xdr:rowOff>
    </xdr:to>
    <xdr:sp macro="" textlink="">
      <xdr:nvSpPr>
        <xdr:cNvPr id="615" name="楕円 614">
          <a:extLst>
            <a:ext uri="{FF2B5EF4-FFF2-40B4-BE49-F238E27FC236}">
              <a16:creationId xmlns:a16="http://schemas.microsoft.com/office/drawing/2014/main" id="{23977C3F-AA45-425F-9B41-3ECF9CDC54AD}"/>
            </a:ext>
          </a:extLst>
        </xdr:cNvPr>
        <xdr:cNvSpPr/>
      </xdr:nvSpPr>
      <xdr:spPr>
        <a:xfrm>
          <a:off x="19494500" y="1079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46101</xdr:rowOff>
    </xdr:from>
    <xdr:to>
      <xdr:col>107</xdr:col>
      <xdr:colOff>50800</xdr:colOff>
      <xdr:row>63</xdr:row>
      <xdr:rowOff>46482</xdr:rowOff>
    </xdr:to>
    <xdr:cxnSp macro="">
      <xdr:nvCxnSpPr>
        <xdr:cNvPr id="616" name="直線コネクタ 615">
          <a:extLst>
            <a:ext uri="{FF2B5EF4-FFF2-40B4-BE49-F238E27FC236}">
              <a16:creationId xmlns:a16="http://schemas.microsoft.com/office/drawing/2014/main" id="{C57286C9-36E0-47B8-92E7-A638D9EAC6EB}"/>
            </a:ext>
          </a:extLst>
        </xdr:cNvPr>
        <xdr:cNvCxnSpPr/>
      </xdr:nvCxnSpPr>
      <xdr:spPr>
        <a:xfrm>
          <a:off x="19545300" y="1084745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166942</xdr:rowOff>
    </xdr:from>
    <xdr:to>
      <xdr:col>98</xdr:col>
      <xdr:colOff>38100</xdr:colOff>
      <xdr:row>63</xdr:row>
      <xdr:rowOff>97092</xdr:rowOff>
    </xdr:to>
    <xdr:sp macro="" textlink="">
      <xdr:nvSpPr>
        <xdr:cNvPr id="617" name="楕円 616">
          <a:extLst>
            <a:ext uri="{FF2B5EF4-FFF2-40B4-BE49-F238E27FC236}">
              <a16:creationId xmlns:a16="http://schemas.microsoft.com/office/drawing/2014/main" id="{9F3F929F-0903-4FC8-9C4C-15EB276CF90E}"/>
            </a:ext>
          </a:extLst>
        </xdr:cNvPr>
        <xdr:cNvSpPr/>
      </xdr:nvSpPr>
      <xdr:spPr>
        <a:xfrm>
          <a:off x="18605500" y="1079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46101</xdr:rowOff>
    </xdr:from>
    <xdr:to>
      <xdr:col>102</xdr:col>
      <xdr:colOff>114300</xdr:colOff>
      <xdr:row>63</xdr:row>
      <xdr:rowOff>46292</xdr:rowOff>
    </xdr:to>
    <xdr:cxnSp macro="">
      <xdr:nvCxnSpPr>
        <xdr:cNvPr id="618" name="直線コネクタ 617">
          <a:extLst>
            <a:ext uri="{FF2B5EF4-FFF2-40B4-BE49-F238E27FC236}">
              <a16:creationId xmlns:a16="http://schemas.microsoft.com/office/drawing/2014/main" id="{91168496-0EF5-4492-8AC7-00816E566AB1}"/>
            </a:ext>
          </a:extLst>
        </xdr:cNvPr>
        <xdr:cNvCxnSpPr/>
      </xdr:nvCxnSpPr>
      <xdr:spPr>
        <a:xfrm flipV="1">
          <a:off x="18656300" y="10847451"/>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26370</xdr:rowOff>
    </xdr:from>
    <xdr:ext cx="469744" cy="259045"/>
    <xdr:sp macro="" textlink="">
      <xdr:nvSpPr>
        <xdr:cNvPr id="619" name="n_1aveValue【学校施設】&#10;一人当たり面積">
          <a:extLst>
            <a:ext uri="{FF2B5EF4-FFF2-40B4-BE49-F238E27FC236}">
              <a16:creationId xmlns:a16="http://schemas.microsoft.com/office/drawing/2014/main" id="{0FB33F23-F12C-4591-9E9E-26CE9BC10DFB}"/>
            </a:ext>
          </a:extLst>
        </xdr:cNvPr>
        <xdr:cNvSpPr txBox="1"/>
      </xdr:nvSpPr>
      <xdr:spPr>
        <a:xfrm>
          <a:off x="21075727" y="1048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30560</xdr:rowOff>
    </xdr:from>
    <xdr:ext cx="469744" cy="259045"/>
    <xdr:sp macro="" textlink="">
      <xdr:nvSpPr>
        <xdr:cNvPr id="620" name="n_2aveValue【学校施設】&#10;一人当たり面積">
          <a:extLst>
            <a:ext uri="{FF2B5EF4-FFF2-40B4-BE49-F238E27FC236}">
              <a16:creationId xmlns:a16="http://schemas.microsoft.com/office/drawing/2014/main" id="{1656A8E0-9B38-452E-8555-86EACF2E77F0}"/>
            </a:ext>
          </a:extLst>
        </xdr:cNvPr>
        <xdr:cNvSpPr txBox="1"/>
      </xdr:nvSpPr>
      <xdr:spPr>
        <a:xfrm>
          <a:off x="20199427" y="1048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36085</xdr:rowOff>
    </xdr:from>
    <xdr:ext cx="469744" cy="259045"/>
    <xdr:sp macro="" textlink="">
      <xdr:nvSpPr>
        <xdr:cNvPr id="621" name="n_3aveValue【学校施設】&#10;一人当たり面積">
          <a:extLst>
            <a:ext uri="{FF2B5EF4-FFF2-40B4-BE49-F238E27FC236}">
              <a16:creationId xmlns:a16="http://schemas.microsoft.com/office/drawing/2014/main" id="{D92D02A9-4B09-40BD-BDA6-DB2FA7478F66}"/>
            </a:ext>
          </a:extLst>
        </xdr:cNvPr>
        <xdr:cNvSpPr txBox="1"/>
      </xdr:nvSpPr>
      <xdr:spPr>
        <a:xfrm>
          <a:off x="19310427" y="104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35704</xdr:rowOff>
    </xdr:from>
    <xdr:ext cx="469744" cy="259045"/>
    <xdr:sp macro="" textlink="">
      <xdr:nvSpPr>
        <xdr:cNvPr id="622" name="n_4aveValue【学校施設】&#10;一人当たり面積">
          <a:extLst>
            <a:ext uri="{FF2B5EF4-FFF2-40B4-BE49-F238E27FC236}">
              <a16:creationId xmlns:a16="http://schemas.microsoft.com/office/drawing/2014/main" id="{EC0A28B2-4898-4587-B3A6-20692B1FE850}"/>
            </a:ext>
          </a:extLst>
        </xdr:cNvPr>
        <xdr:cNvSpPr txBox="1"/>
      </xdr:nvSpPr>
      <xdr:spPr>
        <a:xfrm>
          <a:off x="18421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88409</xdr:rowOff>
    </xdr:from>
    <xdr:ext cx="469744" cy="259045"/>
    <xdr:sp macro="" textlink="">
      <xdr:nvSpPr>
        <xdr:cNvPr id="623" name="n_1mainValue【学校施設】&#10;一人当たり面積">
          <a:extLst>
            <a:ext uri="{FF2B5EF4-FFF2-40B4-BE49-F238E27FC236}">
              <a16:creationId xmlns:a16="http://schemas.microsoft.com/office/drawing/2014/main" id="{5FB8AC47-53BC-429C-8A1E-25E83F78881B}"/>
            </a:ext>
          </a:extLst>
        </xdr:cNvPr>
        <xdr:cNvSpPr txBox="1"/>
      </xdr:nvSpPr>
      <xdr:spPr>
        <a:xfrm>
          <a:off x="21075727"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88409</xdr:rowOff>
    </xdr:from>
    <xdr:ext cx="469744" cy="259045"/>
    <xdr:sp macro="" textlink="">
      <xdr:nvSpPr>
        <xdr:cNvPr id="624" name="n_2mainValue【学校施設】&#10;一人当たり面積">
          <a:extLst>
            <a:ext uri="{FF2B5EF4-FFF2-40B4-BE49-F238E27FC236}">
              <a16:creationId xmlns:a16="http://schemas.microsoft.com/office/drawing/2014/main" id="{9C9C62A8-E95B-4F78-8969-868BD921A235}"/>
            </a:ext>
          </a:extLst>
        </xdr:cNvPr>
        <xdr:cNvSpPr txBox="1"/>
      </xdr:nvSpPr>
      <xdr:spPr>
        <a:xfrm>
          <a:off x="20199427"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88028</xdr:rowOff>
    </xdr:from>
    <xdr:ext cx="469744" cy="259045"/>
    <xdr:sp macro="" textlink="">
      <xdr:nvSpPr>
        <xdr:cNvPr id="625" name="n_3mainValue【学校施設】&#10;一人当たり面積">
          <a:extLst>
            <a:ext uri="{FF2B5EF4-FFF2-40B4-BE49-F238E27FC236}">
              <a16:creationId xmlns:a16="http://schemas.microsoft.com/office/drawing/2014/main" id="{03101A73-3B24-4D51-A35E-A8950178F421}"/>
            </a:ext>
          </a:extLst>
        </xdr:cNvPr>
        <xdr:cNvSpPr txBox="1"/>
      </xdr:nvSpPr>
      <xdr:spPr>
        <a:xfrm>
          <a:off x="19310427" y="1088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88219</xdr:rowOff>
    </xdr:from>
    <xdr:ext cx="469744" cy="259045"/>
    <xdr:sp macro="" textlink="">
      <xdr:nvSpPr>
        <xdr:cNvPr id="626" name="n_4mainValue【学校施設】&#10;一人当たり面積">
          <a:extLst>
            <a:ext uri="{FF2B5EF4-FFF2-40B4-BE49-F238E27FC236}">
              <a16:creationId xmlns:a16="http://schemas.microsoft.com/office/drawing/2014/main" id="{8CC9F84F-7BC3-4353-B1E3-836AEB33202B}"/>
            </a:ext>
          </a:extLst>
        </xdr:cNvPr>
        <xdr:cNvSpPr txBox="1"/>
      </xdr:nvSpPr>
      <xdr:spPr>
        <a:xfrm>
          <a:off x="18421427" y="1088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9A6F66E-96C3-410C-8CA9-2745035F99E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A31D3BC9-C541-4A7F-8D03-1D374AB30D6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8F6575F2-11D0-4C0A-8B9B-F58830A48E2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376F97BC-994D-4193-A127-30CE33453B7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D168FE71-EB48-45F2-9A79-2CD50700CC6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4E7BA492-2D90-4D95-A742-8E9A321607A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410C3E1A-0A25-4D15-A188-7E70BE322F1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8E7C1D9-9380-4856-8D9E-7C1CC9285C0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FE487F39-2AF7-45EB-B5C1-3E850E00A58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217ACC50-AEE1-4CD4-99DB-2373A612FE5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285C5B85-DE99-40AB-8C21-151A02080B8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a:extLst>
            <a:ext uri="{FF2B5EF4-FFF2-40B4-BE49-F238E27FC236}">
              <a16:creationId xmlns:a16="http://schemas.microsoft.com/office/drawing/2014/main" id="{5695599A-2806-4885-A6F6-D0E716BE50A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a:extLst>
            <a:ext uri="{FF2B5EF4-FFF2-40B4-BE49-F238E27FC236}">
              <a16:creationId xmlns:a16="http://schemas.microsoft.com/office/drawing/2014/main" id="{3BD50E78-8842-48B8-A895-916C2447524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a:extLst>
            <a:ext uri="{FF2B5EF4-FFF2-40B4-BE49-F238E27FC236}">
              <a16:creationId xmlns:a16="http://schemas.microsoft.com/office/drawing/2014/main" id="{49B496E2-CCBD-4837-9FFA-35915328F40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a:extLst>
            <a:ext uri="{FF2B5EF4-FFF2-40B4-BE49-F238E27FC236}">
              <a16:creationId xmlns:a16="http://schemas.microsoft.com/office/drawing/2014/main" id="{62DF41AB-FB9C-408F-BD2C-75653DCA08A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a:extLst>
            <a:ext uri="{FF2B5EF4-FFF2-40B4-BE49-F238E27FC236}">
              <a16:creationId xmlns:a16="http://schemas.microsoft.com/office/drawing/2014/main" id="{24C0F515-D7A4-40AF-A085-CE1CAD0D478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a:extLst>
            <a:ext uri="{FF2B5EF4-FFF2-40B4-BE49-F238E27FC236}">
              <a16:creationId xmlns:a16="http://schemas.microsoft.com/office/drawing/2014/main" id="{E66999FE-9AB3-463F-8CC5-82CE4A398FF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a:extLst>
            <a:ext uri="{FF2B5EF4-FFF2-40B4-BE49-F238E27FC236}">
              <a16:creationId xmlns:a16="http://schemas.microsoft.com/office/drawing/2014/main" id="{B13A6219-F244-4634-BB71-E9C04B20B20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a:extLst>
            <a:ext uri="{FF2B5EF4-FFF2-40B4-BE49-F238E27FC236}">
              <a16:creationId xmlns:a16="http://schemas.microsoft.com/office/drawing/2014/main" id="{55A00A41-A9EC-40AA-9B9A-43AEA96AC8F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a:extLst>
            <a:ext uri="{FF2B5EF4-FFF2-40B4-BE49-F238E27FC236}">
              <a16:creationId xmlns:a16="http://schemas.microsoft.com/office/drawing/2014/main" id="{C9436F05-199F-48D8-91D5-FE0419F1937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a:extLst>
            <a:ext uri="{FF2B5EF4-FFF2-40B4-BE49-F238E27FC236}">
              <a16:creationId xmlns:a16="http://schemas.microsoft.com/office/drawing/2014/main" id="{BEC937A7-CCFF-4C5E-A434-4064F8DE98D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a:extLst>
            <a:ext uri="{FF2B5EF4-FFF2-40B4-BE49-F238E27FC236}">
              <a16:creationId xmlns:a16="http://schemas.microsoft.com/office/drawing/2014/main" id="{305B6632-2A03-4CA8-A3D0-BA54E5B13BF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a:extLst>
            <a:ext uri="{FF2B5EF4-FFF2-40B4-BE49-F238E27FC236}">
              <a16:creationId xmlns:a16="http://schemas.microsoft.com/office/drawing/2014/main" id="{7CAE26FC-54FB-47DA-8630-74CE7539924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B36C56D6-C4D9-48DC-8680-0DBC7E282CB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20A8735D-86F0-42D6-B2A2-06BD6C2AD6A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652" name="直線コネクタ 651">
          <a:extLst>
            <a:ext uri="{FF2B5EF4-FFF2-40B4-BE49-F238E27FC236}">
              <a16:creationId xmlns:a16="http://schemas.microsoft.com/office/drawing/2014/main" id="{7139478A-6D92-491E-A3A8-665F94BEFA6F}"/>
            </a:ext>
          </a:extLst>
        </xdr:cNvPr>
        <xdr:cNvCxnSpPr/>
      </xdr:nvCxnSpPr>
      <xdr:spPr>
        <a:xfrm flipV="1">
          <a:off x="16318864" y="1345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a:extLst>
            <a:ext uri="{FF2B5EF4-FFF2-40B4-BE49-F238E27FC236}">
              <a16:creationId xmlns:a16="http://schemas.microsoft.com/office/drawing/2014/main" id="{B9B3F0E1-BCF2-4F20-8885-0490886032E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a:extLst>
            <a:ext uri="{FF2B5EF4-FFF2-40B4-BE49-F238E27FC236}">
              <a16:creationId xmlns:a16="http://schemas.microsoft.com/office/drawing/2014/main" id="{61D361A6-FB05-407F-BCC5-9D8CE3B1F73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655" name="【児童館】&#10;有形固定資産減価償却率最大値テキスト">
          <a:extLst>
            <a:ext uri="{FF2B5EF4-FFF2-40B4-BE49-F238E27FC236}">
              <a16:creationId xmlns:a16="http://schemas.microsoft.com/office/drawing/2014/main" id="{D538199F-BB00-4A4B-AFA9-0310064F5E21}"/>
            </a:ext>
          </a:extLst>
        </xdr:cNvPr>
        <xdr:cNvSpPr txBox="1"/>
      </xdr:nvSpPr>
      <xdr:spPr>
        <a:xfrm>
          <a:off x="16357600" y="1322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656" name="直線コネクタ 655">
          <a:extLst>
            <a:ext uri="{FF2B5EF4-FFF2-40B4-BE49-F238E27FC236}">
              <a16:creationId xmlns:a16="http://schemas.microsoft.com/office/drawing/2014/main" id="{175DA423-39BD-4026-A154-312D57C0A5C5}"/>
            </a:ext>
          </a:extLst>
        </xdr:cNvPr>
        <xdr:cNvCxnSpPr/>
      </xdr:nvCxnSpPr>
      <xdr:spPr>
        <a:xfrm>
          <a:off x="16230600" y="134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657" name="【児童館】&#10;有形固定資産減価償却率平均値テキスト">
          <a:extLst>
            <a:ext uri="{FF2B5EF4-FFF2-40B4-BE49-F238E27FC236}">
              <a16:creationId xmlns:a16="http://schemas.microsoft.com/office/drawing/2014/main" id="{281A9E16-4411-4FE2-91B8-A3B03CAD1422}"/>
            </a:ext>
          </a:extLst>
        </xdr:cNvPr>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58" name="フローチャート: 判断 657">
          <a:extLst>
            <a:ext uri="{FF2B5EF4-FFF2-40B4-BE49-F238E27FC236}">
              <a16:creationId xmlns:a16="http://schemas.microsoft.com/office/drawing/2014/main" id="{684AD9E9-2A08-40ED-B1FF-117D5103B0C0}"/>
            </a:ext>
          </a:extLst>
        </xdr:cNvPr>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86905</xdr:rowOff>
    </xdr:from>
    <xdr:to>
      <xdr:col>81</xdr:col>
      <xdr:colOff>101600</xdr:colOff>
      <xdr:row>83</xdr:row>
      <xdr:rowOff>17055</xdr:rowOff>
    </xdr:to>
    <xdr:sp macro="" textlink="">
      <xdr:nvSpPr>
        <xdr:cNvPr id="659" name="フローチャート: 判断 658">
          <a:extLst>
            <a:ext uri="{FF2B5EF4-FFF2-40B4-BE49-F238E27FC236}">
              <a16:creationId xmlns:a16="http://schemas.microsoft.com/office/drawing/2014/main" id="{16431653-C485-46AF-882E-F317A9D49719}"/>
            </a:ext>
          </a:extLst>
        </xdr:cNvPr>
        <xdr:cNvSpPr/>
      </xdr:nvSpPr>
      <xdr:spPr>
        <a:xfrm>
          <a:off x="15430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75474</xdr:rowOff>
    </xdr:from>
    <xdr:to>
      <xdr:col>76</xdr:col>
      <xdr:colOff>165100</xdr:colOff>
      <xdr:row>83</xdr:row>
      <xdr:rowOff>5624</xdr:rowOff>
    </xdr:to>
    <xdr:sp macro="" textlink="">
      <xdr:nvSpPr>
        <xdr:cNvPr id="660" name="フローチャート: 判断 659">
          <a:extLst>
            <a:ext uri="{FF2B5EF4-FFF2-40B4-BE49-F238E27FC236}">
              <a16:creationId xmlns:a16="http://schemas.microsoft.com/office/drawing/2014/main" id="{27563A6B-D56C-4EC5-816E-576637AF9D6F}"/>
            </a:ext>
          </a:extLst>
        </xdr:cNvPr>
        <xdr:cNvSpPr/>
      </xdr:nvSpPr>
      <xdr:spPr>
        <a:xfrm>
          <a:off x="14541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68943</xdr:rowOff>
    </xdr:from>
    <xdr:to>
      <xdr:col>72</xdr:col>
      <xdr:colOff>38100</xdr:colOff>
      <xdr:row>82</xdr:row>
      <xdr:rowOff>170543</xdr:rowOff>
    </xdr:to>
    <xdr:sp macro="" textlink="">
      <xdr:nvSpPr>
        <xdr:cNvPr id="661" name="フローチャート: 判断 660">
          <a:extLst>
            <a:ext uri="{FF2B5EF4-FFF2-40B4-BE49-F238E27FC236}">
              <a16:creationId xmlns:a16="http://schemas.microsoft.com/office/drawing/2014/main" id="{07E9B172-578B-46FC-94BE-79BEC0A9D5F5}"/>
            </a:ext>
          </a:extLst>
        </xdr:cNvPr>
        <xdr:cNvSpPr/>
      </xdr:nvSpPr>
      <xdr:spPr>
        <a:xfrm>
          <a:off x="13652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662" name="フローチャート: 判断 661">
          <a:extLst>
            <a:ext uri="{FF2B5EF4-FFF2-40B4-BE49-F238E27FC236}">
              <a16:creationId xmlns:a16="http://schemas.microsoft.com/office/drawing/2014/main" id="{17E418AE-7EBD-4BF2-86B1-7CA52A4F526A}"/>
            </a:ext>
          </a:extLst>
        </xdr:cNvPr>
        <xdr:cNvSpPr/>
      </xdr:nvSpPr>
      <xdr:spPr>
        <a:xfrm>
          <a:off x="12763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FA7EC438-4CF7-409A-B6AC-EA2299D4650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B829580-2367-4710-A404-894D456FD79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5B7553B-C6BD-4E2B-BBF7-3D4F841429B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BEB4DC9F-0E06-48C8-B580-ECF70C059EC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355C1ECF-CBC0-4B58-A754-8D6A9A5F123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99968</xdr:rowOff>
    </xdr:from>
    <xdr:to>
      <xdr:col>85</xdr:col>
      <xdr:colOff>177800</xdr:colOff>
      <xdr:row>87</xdr:row>
      <xdr:rowOff>30118</xdr:rowOff>
    </xdr:to>
    <xdr:sp macro="" textlink="">
      <xdr:nvSpPr>
        <xdr:cNvPr id="668" name="楕円 667">
          <a:extLst>
            <a:ext uri="{FF2B5EF4-FFF2-40B4-BE49-F238E27FC236}">
              <a16:creationId xmlns:a16="http://schemas.microsoft.com/office/drawing/2014/main" id="{86E08FBC-91CC-4345-B4A3-E7B4F8B3DA7B}"/>
            </a:ext>
          </a:extLst>
        </xdr:cNvPr>
        <xdr:cNvSpPr/>
      </xdr:nvSpPr>
      <xdr:spPr>
        <a:xfrm>
          <a:off x="16268700" y="148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14895</xdr:rowOff>
    </xdr:from>
    <xdr:ext cx="405111" cy="259045"/>
    <xdr:sp macro="" textlink="">
      <xdr:nvSpPr>
        <xdr:cNvPr id="669" name="【児童館】&#10;有形固定資産減価償却率該当値テキスト">
          <a:extLst>
            <a:ext uri="{FF2B5EF4-FFF2-40B4-BE49-F238E27FC236}">
              <a16:creationId xmlns:a16="http://schemas.microsoft.com/office/drawing/2014/main" id="{235AFAE8-26C2-48D8-83EE-355D1268931A}"/>
            </a:ext>
          </a:extLst>
        </xdr:cNvPr>
        <xdr:cNvSpPr txBox="1"/>
      </xdr:nvSpPr>
      <xdr:spPr>
        <a:xfrm>
          <a:off x="16357600" y="14759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98334</xdr:rowOff>
    </xdr:from>
    <xdr:to>
      <xdr:col>81</xdr:col>
      <xdr:colOff>101600</xdr:colOff>
      <xdr:row>87</xdr:row>
      <xdr:rowOff>28484</xdr:rowOff>
    </xdr:to>
    <xdr:sp macro="" textlink="">
      <xdr:nvSpPr>
        <xdr:cNvPr id="670" name="楕円 669">
          <a:extLst>
            <a:ext uri="{FF2B5EF4-FFF2-40B4-BE49-F238E27FC236}">
              <a16:creationId xmlns:a16="http://schemas.microsoft.com/office/drawing/2014/main" id="{F8D44C25-1816-4365-BAB4-0C43891FE137}"/>
            </a:ext>
          </a:extLst>
        </xdr:cNvPr>
        <xdr:cNvSpPr/>
      </xdr:nvSpPr>
      <xdr:spPr>
        <a:xfrm>
          <a:off x="15430500" y="148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149134</xdr:rowOff>
    </xdr:from>
    <xdr:to>
      <xdr:col>85</xdr:col>
      <xdr:colOff>127000</xdr:colOff>
      <xdr:row>86</xdr:row>
      <xdr:rowOff>150768</xdr:rowOff>
    </xdr:to>
    <xdr:cxnSp macro="">
      <xdr:nvCxnSpPr>
        <xdr:cNvPr id="671" name="直線コネクタ 670">
          <a:extLst>
            <a:ext uri="{FF2B5EF4-FFF2-40B4-BE49-F238E27FC236}">
              <a16:creationId xmlns:a16="http://schemas.microsoft.com/office/drawing/2014/main" id="{19357435-8C0A-4CC2-81C2-3746255527A4}"/>
            </a:ext>
          </a:extLst>
        </xdr:cNvPr>
        <xdr:cNvCxnSpPr/>
      </xdr:nvCxnSpPr>
      <xdr:spPr>
        <a:xfrm>
          <a:off x="15481300" y="14893834"/>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96701</xdr:rowOff>
    </xdr:from>
    <xdr:to>
      <xdr:col>76</xdr:col>
      <xdr:colOff>165100</xdr:colOff>
      <xdr:row>87</xdr:row>
      <xdr:rowOff>26851</xdr:rowOff>
    </xdr:to>
    <xdr:sp macro="" textlink="">
      <xdr:nvSpPr>
        <xdr:cNvPr id="672" name="楕円 671">
          <a:extLst>
            <a:ext uri="{FF2B5EF4-FFF2-40B4-BE49-F238E27FC236}">
              <a16:creationId xmlns:a16="http://schemas.microsoft.com/office/drawing/2014/main" id="{110158BF-4E07-4BB8-A2AA-F9A0C25ACF6C}"/>
            </a:ext>
          </a:extLst>
        </xdr:cNvPr>
        <xdr:cNvSpPr/>
      </xdr:nvSpPr>
      <xdr:spPr>
        <a:xfrm>
          <a:off x="14541500" y="148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147501</xdr:rowOff>
    </xdr:from>
    <xdr:to>
      <xdr:col>81</xdr:col>
      <xdr:colOff>50800</xdr:colOff>
      <xdr:row>86</xdr:row>
      <xdr:rowOff>149134</xdr:rowOff>
    </xdr:to>
    <xdr:cxnSp macro="">
      <xdr:nvCxnSpPr>
        <xdr:cNvPr id="673" name="直線コネクタ 672">
          <a:extLst>
            <a:ext uri="{FF2B5EF4-FFF2-40B4-BE49-F238E27FC236}">
              <a16:creationId xmlns:a16="http://schemas.microsoft.com/office/drawing/2014/main" id="{79AAB465-F00D-4714-AB69-271E641C59DB}"/>
            </a:ext>
          </a:extLst>
        </xdr:cNvPr>
        <xdr:cNvCxnSpPr/>
      </xdr:nvCxnSpPr>
      <xdr:spPr>
        <a:xfrm>
          <a:off x="14592300" y="1489220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95069</xdr:rowOff>
    </xdr:from>
    <xdr:to>
      <xdr:col>72</xdr:col>
      <xdr:colOff>38100</xdr:colOff>
      <xdr:row>87</xdr:row>
      <xdr:rowOff>25219</xdr:rowOff>
    </xdr:to>
    <xdr:sp macro="" textlink="">
      <xdr:nvSpPr>
        <xdr:cNvPr id="674" name="楕円 673">
          <a:extLst>
            <a:ext uri="{FF2B5EF4-FFF2-40B4-BE49-F238E27FC236}">
              <a16:creationId xmlns:a16="http://schemas.microsoft.com/office/drawing/2014/main" id="{59114382-13E1-4BDC-91F5-FA6076AB3FAF}"/>
            </a:ext>
          </a:extLst>
        </xdr:cNvPr>
        <xdr:cNvSpPr/>
      </xdr:nvSpPr>
      <xdr:spPr>
        <a:xfrm>
          <a:off x="13652500" y="148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145869</xdr:rowOff>
    </xdr:from>
    <xdr:to>
      <xdr:col>76</xdr:col>
      <xdr:colOff>114300</xdr:colOff>
      <xdr:row>86</xdr:row>
      <xdr:rowOff>147501</xdr:rowOff>
    </xdr:to>
    <xdr:cxnSp macro="">
      <xdr:nvCxnSpPr>
        <xdr:cNvPr id="675" name="直線コネクタ 674">
          <a:extLst>
            <a:ext uri="{FF2B5EF4-FFF2-40B4-BE49-F238E27FC236}">
              <a16:creationId xmlns:a16="http://schemas.microsoft.com/office/drawing/2014/main" id="{3F30471F-086A-4933-AE3D-35BF2FC2FA9F}"/>
            </a:ext>
          </a:extLst>
        </xdr:cNvPr>
        <xdr:cNvCxnSpPr/>
      </xdr:nvCxnSpPr>
      <xdr:spPr>
        <a:xfrm>
          <a:off x="13703300" y="1489056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76" name="楕円 675">
          <a:extLst>
            <a:ext uri="{FF2B5EF4-FFF2-40B4-BE49-F238E27FC236}">
              <a16:creationId xmlns:a16="http://schemas.microsoft.com/office/drawing/2014/main" id="{23D3AA94-BA57-43E5-A610-309BFF1D0EEA}"/>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145869</xdr:rowOff>
    </xdr:from>
    <xdr:to>
      <xdr:col>71</xdr:col>
      <xdr:colOff>177800</xdr:colOff>
      <xdr:row>86</xdr:row>
      <xdr:rowOff>168729</xdr:rowOff>
    </xdr:to>
    <xdr:cxnSp macro="">
      <xdr:nvCxnSpPr>
        <xdr:cNvPr id="677" name="直線コネクタ 676">
          <a:extLst>
            <a:ext uri="{FF2B5EF4-FFF2-40B4-BE49-F238E27FC236}">
              <a16:creationId xmlns:a16="http://schemas.microsoft.com/office/drawing/2014/main" id="{59D71E31-E689-4A16-984C-910C1412D11F}"/>
            </a:ext>
          </a:extLst>
        </xdr:cNvPr>
        <xdr:cNvCxnSpPr/>
      </xdr:nvCxnSpPr>
      <xdr:spPr>
        <a:xfrm flipV="1">
          <a:off x="12814300" y="1489056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33582</xdr:rowOff>
    </xdr:from>
    <xdr:ext cx="405111" cy="259045"/>
    <xdr:sp macro="" textlink="">
      <xdr:nvSpPr>
        <xdr:cNvPr id="678" name="n_1aveValue【児童館】&#10;有形固定資産減価償却率">
          <a:extLst>
            <a:ext uri="{FF2B5EF4-FFF2-40B4-BE49-F238E27FC236}">
              <a16:creationId xmlns:a16="http://schemas.microsoft.com/office/drawing/2014/main" id="{46602127-1A10-42E3-AFA8-43A81099E8A4}"/>
            </a:ext>
          </a:extLst>
        </xdr:cNvPr>
        <xdr:cNvSpPr txBox="1"/>
      </xdr:nvSpPr>
      <xdr:spPr>
        <a:xfrm>
          <a:off x="152660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22151</xdr:rowOff>
    </xdr:from>
    <xdr:ext cx="405111" cy="259045"/>
    <xdr:sp macro="" textlink="">
      <xdr:nvSpPr>
        <xdr:cNvPr id="679" name="n_2aveValue【児童館】&#10;有形固定資産減価償却率">
          <a:extLst>
            <a:ext uri="{FF2B5EF4-FFF2-40B4-BE49-F238E27FC236}">
              <a16:creationId xmlns:a16="http://schemas.microsoft.com/office/drawing/2014/main" id="{1014BD29-018C-4E43-8469-AF96557A7301}"/>
            </a:ext>
          </a:extLst>
        </xdr:cNvPr>
        <xdr:cNvSpPr txBox="1"/>
      </xdr:nvSpPr>
      <xdr:spPr>
        <a:xfrm>
          <a:off x="14389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15620</xdr:rowOff>
    </xdr:from>
    <xdr:ext cx="405111" cy="259045"/>
    <xdr:sp macro="" textlink="">
      <xdr:nvSpPr>
        <xdr:cNvPr id="680" name="n_3aveValue【児童館】&#10;有形固定資産減価償却率">
          <a:extLst>
            <a:ext uri="{FF2B5EF4-FFF2-40B4-BE49-F238E27FC236}">
              <a16:creationId xmlns:a16="http://schemas.microsoft.com/office/drawing/2014/main" id="{A3FFB4ED-B9B8-4F20-8010-DAE778F940DC}"/>
            </a:ext>
          </a:extLst>
        </xdr:cNvPr>
        <xdr:cNvSpPr txBox="1"/>
      </xdr:nvSpPr>
      <xdr:spPr>
        <a:xfrm>
          <a:off x="13500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13988</xdr:rowOff>
    </xdr:from>
    <xdr:ext cx="405111" cy="259045"/>
    <xdr:sp macro="" textlink="">
      <xdr:nvSpPr>
        <xdr:cNvPr id="681" name="n_4aveValue【児童館】&#10;有形固定資産減価償却率">
          <a:extLst>
            <a:ext uri="{FF2B5EF4-FFF2-40B4-BE49-F238E27FC236}">
              <a16:creationId xmlns:a16="http://schemas.microsoft.com/office/drawing/2014/main" id="{D2A28B93-A5F8-484E-87D8-B37CE3AF61B4}"/>
            </a:ext>
          </a:extLst>
        </xdr:cNvPr>
        <xdr:cNvSpPr txBox="1"/>
      </xdr:nvSpPr>
      <xdr:spPr>
        <a:xfrm>
          <a:off x="12611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19611</xdr:rowOff>
    </xdr:from>
    <xdr:ext cx="405111" cy="259045"/>
    <xdr:sp macro="" textlink="">
      <xdr:nvSpPr>
        <xdr:cNvPr id="682" name="n_1mainValue【児童館】&#10;有形固定資産減価償却率">
          <a:extLst>
            <a:ext uri="{FF2B5EF4-FFF2-40B4-BE49-F238E27FC236}">
              <a16:creationId xmlns:a16="http://schemas.microsoft.com/office/drawing/2014/main" id="{30337AFA-5041-4325-B528-A4E0CE0D493D}"/>
            </a:ext>
          </a:extLst>
        </xdr:cNvPr>
        <xdr:cNvSpPr txBox="1"/>
      </xdr:nvSpPr>
      <xdr:spPr>
        <a:xfrm>
          <a:off x="15266044" y="1493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17978</xdr:rowOff>
    </xdr:from>
    <xdr:ext cx="405111" cy="259045"/>
    <xdr:sp macro="" textlink="">
      <xdr:nvSpPr>
        <xdr:cNvPr id="683" name="n_2mainValue【児童館】&#10;有形固定資産減価償却率">
          <a:extLst>
            <a:ext uri="{FF2B5EF4-FFF2-40B4-BE49-F238E27FC236}">
              <a16:creationId xmlns:a16="http://schemas.microsoft.com/office/drawing/2014/main" id="{10537A95-C408-4BF4-86CF-1C28E07EDA9D}"/>
            </a:ext>
          </a:extLst>
        </xdr:cNvPr>
        <xdr:cNvSpPr txBox="1"/>
      </xdr:nvSpPr>
      <xdr:spPr>
        <a:xfrm>
          <a:off x="14389744" y="1493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16346</xdr:rowOff>
    </xdr:from>
    <xdr:ext cx="405111" cy="259045"/>
    <xdr:sp macro="" textlink="">
      <xdr:nvSpPr>
        <xdr:cNvPr id="684" name="n_3mainValue【児童館】&#10;有形固定資産減価償却率">
          <a:extLst>
            <a:ext uri="{FF2B5EF4-FFF2-40B4-BE49-F238E27FC236}">
              <a16:creationId xmlns:a16="http://schemas.microsoft.com/office/drawing/2014/main" id="{BCC80A5A-95C7-46C2-BECC-BE6B843FAC6D}"/>
            </a:ext>
          </a:extLst>
        </xdr:cNvPr>
        <xdr:cNvSpPr txBox="1"/>
      </xdr:nvSpPr>
      <xdr:spPr>
        <a:xfrm>
          <a:off x="13500744" y="1493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85" name="n_4mainValue【児童館】&#10;有形固定資産減価償却率">
          <a:extLst>
            <a:ext uri="{FF2B5EF4-FFF2-40B4-BE49-F238E27FC236}">
              <a16:creationId xmlns:a16="http://schemas.microsoft.com/office/drawing/2014/main" id="{F76051CC-FAA9-42A0-B47B-F85FE40E5F8D}"/>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E7B321F4-EC02-4D70-B667-1DD0ECF6D4D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08872CF1-564D-4383-AFD5-E9E5161A1D4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99CA86AF-94E4-4719-9986-7F8DA1AEE3C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3E4A25B6-3E4A-4209-9F1A-542FFF88BA3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A592C313-9896-4DE3-85D4-E2F61C4A132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1E867A09-E5BF-4DA3-A1FE-950B019C63A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098A80C4-9614-47FE-9F17-313CD530571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B7863DCA-9B44-4695-AC99-645D4081E54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2550F47C-FDF4-4609-A25E-050D6A68D74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DE4C6460-606F-40BB-A01B-C02A2FA37A3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F1E833BA-14F1-4B5C-AE03-E79064EE442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0AB0EEB7-76AB-422D-8C59-F14FA9F1CC5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93A1DA96-BD5B-4747-9859-8E4A21AA0C0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4A1209CF-E3C6-4ED5-9CB8-FCF76871E28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A711D33C-5242-4DA6-90CC-239F2158C05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83757A69-9933-4EFC-9F4F-EE641CD2105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04329337-67D0-4C99-BCA6-D8D716F627E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F30E32C7-6845-42FC-B543-923EFC7C00D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0C9E49AA-6423-4FD7-AF1F-224427785B8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0E0D9DCC-815D-44A7-ABCC-02FADF81998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F686507A-AA2A-46E8-A2F0-4CB0F16C45D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D9664F78-41A7-4F6A-B83D-E22E6DFCC4E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990E9A49-28AB-464E-A970-6E3E105A36F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9" name="直線コネクタ 708">
          <a:extLst>
            <a:ext uri="{FF2B5EF4-FFF2-40B4-BE49-F238E27FC236}">
              <a16:creationId xmlns:a16="http://schemas.microsoft.com/office/drawing/2014/main" id="{47AFAF05-D942-4292-9ADC-0E5C23477B52}"/>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10" name="【児童館】&#10;一人当たり面積最小値テキスト">
          <a:extLst>
            <a:ext uri="{FF2B5EF4-FFF2-40B4-BE49-F238E27FC236}">
              <a16:creationId xmlns:a16="http://schemas.microsoft.com/office/drawing/2014/main" id="{6F02FDA1-BF1F-4A52-B2BF-F55A3BA84818}"/>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1" name="直線コネクタ 710">
          <a:extLst>
            <a:ext uri="{FF2B5EF4-FFF2-40B4-BE49-F238E27FC236}">
              <a16:creationId xmlns:a16="http://schemas.microsoft.com/office/drawing/2014/main" id="{94CAE59A-5857-49CA-A7FC-38B04F8B3C86}"/>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12" name="【児童館】&#10;一人当たり面積最大値テキスト">
          <a:extLst>
            <a:ext uri="{FF2B5EF4-FFF2-40B4-BE49-F238E27FC236}">
              <a16:creationId xmlns:a16="http://schemas.microsoft.com/office/drawing/2014/main" id="{EAB2E4E2-1337-4211-B5CB-1E09FE446B05}"/>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13" name="直線コネクタ 712">
          <a:extLst>
            <a:ext uri="{FF2B5EF4-FFF2-40B4-BE49-F238E27FC236}">
              <a16:creationId xmlns:a16="http://schemas.microsoft.com/office/drawing/2014/main" id="{7ABAAF92-55D9-4F5B-A324-F852787BBD22}"/>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714" name="【児童館】&#10;一人当たり面積平均値テキスト">
          <a:extLst>
            <a:ext uri="{FF2B5EF4-FFF2-40B4-BE49-F238E27FC236}">
              <a16:creationId xmlns:a16="http://schemas.microsoft.com/office/drawing/2014/main" id="{C1CE6B30-BDF7-4FF4-B953-EC7CBBB8484F}"/>
            </a:ext>
          </a:extLst>
        </xdr:cNvPr>
        <xdr:cNvSpPr txBox="1"/>
      </xdr:nvSpPr>
      <xdr:spPr>
        <a:xfrm>
          <a:off x="22199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715" name="フローチャート: 判断 714">
          <a:extLst>
            <a:ext uri="{FF2B5EF4-FFF2-40B4-BE49-F238E27FC236}">
              <a16:creationId xmlns:a16="http://schemas.microsoft.com/office/drawing/2014/main" id="{2EE905C0-EA17-4D2F-9977-67C339F38929}"/>
            </a:ext>
          </a:extLst>
        </xdr:cNvPr>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6" name="フローチャート: 判断 715">
          <a:extLst>
            <a:ext uri="{FF2B5EF4-FFF2-40B4-BE49-F238E27FC236}">
              <a16:creationId xmlns:a16="http://schemas.microsoft.com/office/drawing/2014/main" id="{673D6364-8F3A-463A-8E9B-2DAEF9BD728A}"/>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7" name="フローチャート: 判断 716">
          <a:extLst>
            <a:ext uri="{FF2B5EF4-FFF2-40B4-BE49-F238E27FC236}">
              <a16:creationId xmlns:a16="http://schemas.microsoft.com/office/drawing/2014/main" id="{0E420543-73BF-498C-B33E-DD49797BC74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8" name="フローチャート: 判断 717">
          <a:extLst>
            <a:ext uri="{FF2B5EF4-FFF2-40B4-BE49-F238E27FC236}">
              <a16:creationId xmlns:a16="http://schemas.microsoft.com/office/drawing/2014/main" id="{72FE969F-C530-4B03-A568-4EDF0DEC38D3}"/>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9" name="フローチャート: 判断 718">
          <a:extLst>
            <a:ext uri="{FF2B5EF4-FFF2-40B4-BE49-F238E27FC236}">
              <a16:creationId xmlns:a16="http://schemas.microsoft.com/office/drawing/2014/main" id="{9229F127-5D7C-4C3D-96C0-E393CC8FA77B}"/>
            </a:ext>
          </a:extLst>
        </xdr:cNvPr>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179C211-D22B-4E13-8BE4-0DD1B1E08F2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459A2B52-38B0-439F-B17D-8188CAF12B6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8A7FDB45-3ED7-461D-8E1C-6DC2DCEF615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239BA948-83DE-42CC-9BC2-09B7F801DBA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40ADD9C8-7EC8-478D-BF23-3B202D556E5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725" name="楕円 724">
          <a:extLst>
            <a:ext uri="{FF2B5EF4-FFF2-40B4-BE49-F238E27FC236}">
              <a16:creationId xmlns:a16="http://schemas.microsoft.com/office/drawing/2014/main" id="{90381695-7298-475F-8AC1-13F769F2E7C7}"/>
            </a:ext>
          </a:extLst>
        </xdr:cNvPr>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726" name="【児童館】&#10;一人当たり面積該当値テキスト">
          <a:extLst>
            <a:ext uri="{FF2B5EF4-FFF2-40B4-BE49-F238E27FC236}">
              <a16:creationId xmlns:a16="http://schemas.microsoft.com/office/drawing/2014/main" id="{30408C15-EF95-450B-8C0A-1067EEF0FA61}"/>
            </a:ext>
          </a:extLst>
        </xdr:cNvPr>
        <xdr:cNvSpPr txBox="1"/>
      </xdr:nvSpPr>
      <xdr:spPr>
        <a:xfrm>
          <a:off x="22199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727" name="楕円 726">
          <a:extLst>
            <a:ext uri="{FF2B5EF4-FFF2-40B4-BE49-F238E27FC236}">
              <a16:creationId xmlns:a16="http://schemas.microsoft.com/office/drawing/2014/main" id="{4E289859-D6F2-4537-9D93-C8A5B1A19B7C}"/>
            </a:ext>
          </a:extLst>
        </xdr:cNvPr>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76200</xdr:rowOff>
    </xdr:to>
    <xdr:cxnSp macro="">
      <xdr:nvCxnSpPr>
        <xdr:cNvPr id="728" name="直線コネクタ 727">
          <a:extLst>
            <a:ext uri="{FF2B5EF4-FFF2-40B4-BE49-F238E27FC236}">
              <a16:creationId xmlns:a16="http://schemas.microsoft.com/office/drawing/2014/main" id="{4F6A127B-FA43-4CC5-8F1B-0C38FE8A9D70}"/>
            </a:ext>
          </a:extLst>
        </xdr:cNvPr>
        <xdr:cNvCxnSpPr/>
      </xdr:nvCxnSpPr>
      <xdr:spPr>
        <a:xfrm>
          <a:off x="21323300" y="1464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729" name="楕円 728">
          <a:extLst>
            <a:ext uri="{FF2B5EF4-FFF2-40B4-BE49-F238E27FC236}">
              <a16:creationId xmlns:a16="http://schemas.microsoft.com/office/drawing/2014/main" id="{DFC778AF-675E-412A-99C1-AF9D06639A3A}"/>
            </a:ext>
          </a:extLst>
        </xdr:cNvPr>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76200</xdr:rowOff>
    </xdr:to>
    <xdr:cxnSp macro="">
      <xdr:nvCxnSpPr>
        <xdr:cNvPr id="730" name="直線コネクタ 729">
          <a:extLst>
            <a:ext uri="{FF2B5EF4-FFF2-40B4-BE49-F238E27FC236}">
              <a16:creationId xmlns:a16="http://schemas.microsoft.com/office/drawing/2014/main" id="{2EF51125-4358-414B-9ECF-295F70ACC6C5}"/>
            </a:ext>
          </a:extLst>
        </xdr:cNvPr>
        <xdr:cNvCxnSpPr/>
      </xdr:nvCxnSpPr>
      <xdr:spPr>
        <a:xfrm>
          <a:off x="20434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731" name="楕円 730">
          <a:extLst>
            <a:ext uri="{FF2B5EF4-FFF2-40B4-BE49-F238E27FC236}">
              <a16:creationId xmlns:a16="http://schemas.microsoft.com/office/drawing/2014/main" id="{983B52AF-85FD-4307-9A5E-4578DF4D4C5F}"/>
            </a:ext>
          </a:extLst>
        </xdr:cNvPr>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76200</xdr:rowOff>
    </xdr:to>
    <xdr:cxnSp macro="">
      <xdr:nvCxnSpPr>
        <xdr:cNvPr id="732" name="直線コネクタ 731">
          <a:extLst>
            <a:ext uri="{FF2B5EF4-FFF2-40B4-BE49-F238E27FC236}">
              <a16:creationId xmlns:a16="http://schemas.microsoft.com/office/drawing/2014/main" id="{3CED306A-5BBC-416E-80BF-FCBAEA3A9639}"/>
            </a:ext>
          </a:extLst>
        </xdr:cNvPr>
        <xdr:cNvCxnSpPr/>
      </xdr:nvCxnSpPr>
      <xdr:spPr>
        <a:xfrm>
          <a:off x="19545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25400</xdr:rowOff>
    </xdr:from>
    <xdr:to>
      <xdr:col>98</xdr:col>
      <xdr:colOff>38100</xdr:colOff>
      <xdr:row>85</xdr:row>
      <xdr:rowOff>127000</xdr:rowOff>
    </xdr:to>
    <xdr:sp macro="" textlink="">
      <xdr:nvSpPr>
        <xdr:cNvPr id="733" name="楕円 732">
          <a:extLst>
            <a:ext uri="{FF2B5EF4-FFF2-40B4-BE49-F238E27FC236}">
              <a16:creationId xmlns:a16="http://schemas.microsoft.com/office/drawing/2014/main" id="{F03EED8E-CBF4-40AD-B8AA-ADF865F97484}"/>
            </a:ext>
          </a:extLst>
        </xdr:cNvPr>
        <xdr:cNvSpPr/>
      </xdr:nvSpPr>
      <xdr:spPr>
        <a:xfrm>
          <a:off x="18605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76200</xdr:rowOff>
    </xdr:from>
    <xdr:to>
      <xdr:col>102</xdr:col>
      <xdr:colOff>114300</xdr:colOff>
      <xdr:row>85</xdr:row>
      <xdr:rowOff>76200</xdr:rowOff>
    </xdr:to>
    <xdr:cxnSp macro="">
      <xdr:nvCxnSpPr>
        <xdr:cNvPr id="734" name="直線コネクタ 733">
          <a:extLst>
            <a:ext uri="{FF2B5EF4-FFF2-40B4-BE49-F238E27FC236}">
              <a16:creationId xmlns:a16="http://schemas.microsoft.com/office/drawing/2014/main" id="{F82E3501-3127-41A8-B7C6-11B2B1816952}"/>
            </a:ext>
          </a:extLst>
        </xdr:cNvPr>
        <xdr:cNvCxnSpPr/>
      </xdr:nvCxnSpPr>
      <xdr:spPr>
        <a:xfrm>
          <a:off x="18656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35" name="n_1aveValue【児童館】&#10;一人当たり面積">
          <a:extLst>
            <a:ext uri="{FF2B5EF4-FFF2-40B4-BE49-F238E27FC236}">
              <a16:creationId xmlns:a16="http://schemas.microsoft.com/office/drawing/2014/main" id="{818BFDAA-1443-4282-B533-11CA39F805B6}"/>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6" name="n_2aveValue【児童館】&#10;一人当たり面積">
          <a:extLst>
            <a:ext uri="{FF2B5EF4-FFF2-40B4-BE49-F238E27FC236}">
              <a16:creationId xmlns:a16="http://schemas.microsoft.com/office/drawing/2014/main" id="{92F93FE6-E9A2-43D0-A6AB-C0BE9672F69F}"/>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7" name="n_3aveValue【児童館】&#10;一人当たり面積">
          <a:extLst>
            <a:ext uri="{FF2B5EF4-FFF2-40B4-BE49-F238E27FC236}">
              <a16:creationId xmlns:a16="http://schemas.microsoft.com/office/drawing/2014/main" id="{AB4D3139-065A-436C-961E-CE05A598C338}"/>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38" name="n_4aveValue【児童館】&#10;一人当たり面積">
          <a:extLst>
            <a:ext uri="{FF2B5EF4-FFF2-40B4-BE49-F238E27FC236}">
              <a16:creationId xmlns:a16="http://schemas.microsoft.com/office/drawing/2014/main" id="{64B69C40-DDAF-4CB1-B3D0-C82310933CD5}"/>
            </a:ext>
          </a:extLst>
        </xdr:cNvPr>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739" name="n_1mainValue【児童館】&#10;一人当たり面積">
          <a:extLst>
            <a:ext uri="{FF2B5EF4-FFF2-40B4-BE49-F238E27FC236}">
              <a16:creationId xmlns:a16="http://schemas.microsoft.com/office/drawing/2014/main" id="{3CA232E5-F437-429F-85E3-A118977F0E5D}"/>
            </a:ext>
          </a:extLst>
        </xdr:cNvPr>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740" name="n_2mainValue【児童館】&#10;一人当たり面積">
          <a:extLst>
            <a:ext uri="{FF2B5EF4-FFF2-40B4-BE49-F238E27FC236}">
              <a16:creationId xmlns:a16="http://schemas.microsoft.com/office/drawing/2014/main" id="{6ADF6EC5-E59D-4334-9EE0-BF0A7D63AADC}"/>
            </a:ext>
          </a:extLst>
        </xdr:cNvPr>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741" name="n_3mainValue【児童館】&#10;一人当たり面積">
          <a:extLst>
            <a:ext uri="{FF2B5EF4-FFF2-40B4-BE49-F238E27FC236}">
              <a16:creationId xmlns:a16="http://schemas.microsoft.com/office/drawing/2014/main" id="{F21C5406-6580-4D94-B3FB-05D79833BBA2}"/>
            </a:ext>
          </a:extLst>
        </xdr:cNvPr>
        <xdr:cNvSpPr txBox="1"/>
      </xdr:nvSpPr>
      <xdr:spPr>
        <a:xfrm>
          <a:off x="19310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118127</xdr:rowOff>
    </xdr:from>
    <xdr:ext cx="469744" cy="259045"/>
    <xdr:sp macro="" textlink="">
      <xdr:nvSpPr>
        <xdr:cNvPr id="742" name="n_4mainValue【児童館】&#10;一人当たり面積">
          <a:extLst>
            <a:ext uri="{FF2B5EF4-FFF2-40B4-BE49-F238E27FC236}">
              <a16:creationId xmlns:a16="http://schemas.microsoft.com/office/drawing/2014/main" id="{1DD1A674-71A5-4D53-ADF8-0F214E8D4B6C}"/>
            </a:ext>
          </a:extLst>
        </xdr:cNvPr>
        <xdr:cNvSpPr txBox="1"/>
      </xdr:nvSpPr>
      <xdr:spPr>
        <a:xfrm>
          <a:off x="18421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27F8A377-020A-423A-B48E-073EA1557E7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281D68A8-5F05-48D9-BF48-BFBF76757F8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325FA625-8401-4D2A-AFFB-21FCAAC33AD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0F8D7C85-0504-4717-97CA-791F83E39E1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200AEA19-0D66-4989-9B15-41F832D8718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1BEA349D-A70E-47BE-96E2-EAD333198C0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80500666-8517-4818-8659-452C9B7DEFB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2C377E02-AE24-4E10-922E-9691A6C2038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4A66845E-385A-4FFA-8F1F-271719CA0E0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BCE1CDEF-606D-4722-AB73-F00FFD322CB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F11818D7-9E77-4B95-94E9-5033D21661C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a:extLst>
            <a:ext uri="{FF2B5EF4-FFF2-40B4-BE49-F238E27FC236}">
              <a16:creationId xmlns:a16="http://schemas.microsoft.com/office/drawing/2014/main" id="{A6434D8F-C311-4030-8A1B-1DC0C0DE68F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a:extLst>
            <a:ext uri="{FF2B5EF4-FFF2-40B4-BE49-F238E27FC236}">
              <a16:creationId xmlns:a16="http://schemas.microsoft.com/office/drawing/2014/main" id="{E3DA2418-C914-44D8-970E-06BA14A67D6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a:extLst>
            <a:ext uri="{FF2B5EF4-FFF2-40B4-BE49-F238E27FC236}">
              <a16:creationId xmlns:a16="http://schemas.microsoft.com/office/drawing/2014/main" id="{091E4D39-6808-40E8-8B6F-1E44D311042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a:extLst>
            <a:ext uri="{FF2B5EF4-FFF2-40B4-BE49-F238E27FC236}">
              <a16:creationId xmlns:a16="http://schemas.microsoft.com/office/drawing/2014/main" id="{A09FC96B-A500-4B2A-87A1-1CA333931B4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a:extLst>
            <a:ext uri="{FF2B5EF4-FFF2-40B4-BE49-F238E27FC236}">
              <a16:creationId xmlns:a16="http://schemas.microsoft.com/office/drawing/2014/main" id="{7BA84C60-EE64-4E65-97DC-67A1A67F362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a:extLst>
            <a:ext uri="{FF2B5EF4-FFF2-40B4-BE49-F238E27FC236}">
              <a16:creationId xmlns:a16="http://schemas.microsoft.com/office/drawing/2014/main" id="{173C4943-992D-4C36-B7BB-A327F1EE273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a:extLst>
            <a:ext uri="{FF2B5EF4-FFF2-40B4-BE49-F238E27FC236}">
              <a16:creationId xmlns:a16="http://schemas.microsoft.com/office/drawing/2014/main" id="{9B65EABB-6224-479E-9C38-4AA5C70B089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a:extLst>
            <a:ext uri="{FF2B5EF4-FFF2-40B4-BE49-F238E27FC236}">
              <a16:creationId xmlns:a16="http://schemas.microsoft.com/office/drawing/2014/main" id="{36738B5B-7175-4AFC-AB7B-9893D2E9D50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a:extLst>
            <a:ext uri="{FF2B5EF4-FFF2-40B4-BE49-F238E27FC236}">
              <a16:creationId xmlns:a16="http://schemas.microsoft.com/office/drawing/2014/main" id="{E1FC067A-0CB2-4B28-9965-33C0656C366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3" name="テキスト ボックス 762">
          <a:extLst>
            <a:ext uri="{FF2B5EF4-FFF2-40B4-BE49-F238E27FC236}">
              <a16:creationId xmlns:a16="http://schemas.microsoft.com/office/drawing/2014/main" id="{AB8B8753-BB3D-4EA8-BE1F-5F683B5D1E4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B48A7CF3-FC7E-42D4-8CCB-2EA933CA2CF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5" name="テキスト ボックス 764">
          <a:extLst>
            <a:ext uri="{FF2B5EF4-FFF2-40B4-BE49-F238E27FC236}">
              <a16:creationId xmlns:a16="http://schemas.microsoft.com/office/drawing/2014/main" id="{47BFBAD3-12AB-4C24-BFB6-9906A965768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a16="http://schemas.microsoft.com/office/drawing/2014/main" id="{E1278E82-3A11-4AAC-A5BE-8CA37865064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767" name="直線コネクタ 766">
          <a:extLst>
            <a:ext uri="{FF2B5EF4-FFF2-40B4-BE49-F238E27FC236}">
              <a16:creationId xmlns:a16="http://schemas.microsoft.com/office/drawing/2014/main" id="{1FEDBFBD-B219-4696-8439-C996FA9A7797}"/>
            </a:ext>
          </a:extLst>
        </xdr:cNvPr>
        <xdr:cNvCxnSpPr/>
      </xdr:nvCxnSpPr>
      <xdr:spPr>
        <a:xfrm flipV="1">
          <a:off x="16318864" y="171297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8" name="【公民館】&#10;有形固定資産減価償却率最小値テキスト">
          <a:extLst>
            <a:ext uri="{FF2B5EF4-FFF2-40B4-BE49-F238E27FC236}">
              <a16:creationId xmlns:a16="http://schemas.microsoft.com/office/drawing/2014/main" id="{FF8D0E53-4344-45A7-9529-4A634E20CD07}"/>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9" name="直線コネクタ 768">
          <a:extLst>
            <a:ext uri="{FF2B5EF4-FFF2-40B4-BE49-F238E27FC236}">
              <a16:creationId xmlns:a16="http://schemas.microsoft.com/office/drawing/2014/main" id="{6BE27409-97C3-4694-9290-50D383D7071F}"/>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770" name="【公民館】&#10;有形固定資産減価償却率最大値テキスト">
          <a:extLst>
            <a:ext uri="{FF2B5EF4-FFF2-40B4-BE49-F238E27FC236}">
              <a16:creationId xmlns:a16="http://schemas.microsoft.com/office/drawing/2014/main" id="{9F9BDA39-F98D-4E5E-9AE7-D84114FD7A43}"/>
            </a:ext>
          </a:extLst>
        </xdr:cNvPr>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771" name="直線コネクタ 770">
          <a:extLst>
            <a:ext uri="{FF2B5EF4-FFF2-40B4-BE49-F238E27FC236}">
              <a16:creationId xmlns:a16="http://schemas.microsoft.com/office/drawing/2014/main" id="{05379946-541A-48B1-B165-E3541C80A47E}"/>
            </a:ext>
          </a:extLst>
        </xdr:cNvPr>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57802</xdr:rowOff>
    </xdr:from>
    <xdr:ext cx="405111" cy="259045"/>
    <xdr:sp macro="" textlink="">
      <xdr:nvSpPr>
        <xdr:cNvPr id="772" name="【公民館】&#10;有形固定資産減価償却率平均値テキスト">
          <a:extLst>
            <a:ext uri="{FF2B5EF4-FFF2-40B4-BE49-F238E27FC236}">
              <a16:creationId xmlns:a16="http://schemas.microsoft.com/office/drawing/2014/main" id="{BB04B123-96D7-4BB9-A2DA-99B963AEAE86}"/>
            </a:ext>
          </a:extLst>
        </xdr:cNvPr>
        <xdr:cNvSpPr txBox="1"/>
      </xdr:nvSpPr>
      <xdr:spPr>
        <a:xfrm>
          <a:off x="16357600" y="1771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773" name="フローチャート: 判断 772">
          <a:extLst>
            <a:ext uri="{FF2B5EF4-FFF2-40B4-BE49-F238E27FC236}">
              <a16:creationId xmlns:a16="http://schemas.microsoft.com/office/drawing/2014/main" id="{BAD9F7D1-641D-43F1-B207-82857DB75505}"/>
            </a:ext>
          </a:extLst>
        </xdr:cNvPr>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774" name="フローチャート: 判断 773">
          <a:extLst>
            <a:ext uri="{FF2B5EF4-FFF2-40B4-BE49-F238E27FC236}">
              <a16:creationId xmlns:a16="http://schemas.microsoft.com/office/drawing/2014/main" id="{DB3FF68A-84B6-4A30-A24B-88123A56F3C5}"/>
            </a:ext>
          </a:extLst>
        </xdr:cNvPr>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775" name="フローチャート: 判断 774">
          <a:extLst>
            <a:ext uri="{FF2B5EF4-FFF2-40B4-BE49-F238E27FC236}">
              <a16:creationId xmlns:a16="http://schemas.microsoft.com/office/drawing/2014/main" id="{22DB79BA-C4BF-431E-AEF6-012E40C0BAB6}"/>
            </a:ext>
          </a:extLst>
        </xdr:cNvPr>
        <xdr:cNvSpPr/>
      </xdr:nvSpPr>
      <xdr:spPr>
        <a:xfrm>
          <a:off x="14541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76" name="フローチャート: 判断 775">
          <a:extLst>
            <a:ext uri="{FF2B5EF4-FFF2-40B4-BE49-F238E27FC236}">
              <a16:creationId xmlns:a16="http://schemas.microsoft.com/office/drawing/2014/main" id="{EB486DB6-253C-406B-8D4A-FE2BAEDCA4F1}"/>
            </a:ext>
          </a:extLst>
        </xdr:cNvPr>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77" name="フローチャート: 判断 776">
          <a:extLst>
            <a:ext uri="{FF2B5EF4-FFF2-40B4-BE49-F238E27FC236}">
              <a16:creationId xmlns:a16="http://schemas.microsoft.com/office/drawing/2014/main" id="{75C048EA-CB8F-4483-AC0C-F49D5110BEF5}"/>
            </a:ext>
          </a:extLst>
        </xdr:cNvPr>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A9BA1B2-7678-4ED0-BD63-AE6ECCF17BF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80B14DF-49ED-4BD3-B696-D143B7767D3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940B7E75-2A2D-4AE2-BBAF-AA69B82A46D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BD7E3771-E40C-41BE-AE93-B8C87F0EC4A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82C9442F-9C74-4E3F-98A8-B0B37B607BC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103505</xdr:rowOff>
    </xdr:from>
    <xdr:to>
      <xdr:col>85</xdr:col>
      <xdr:colOff>177800</xdr:colOff>
      <xdr:row>106</xdr:row>
      <xdr:rowOff>33655</xdr:rowOff>
    </xdr:to>
    <xdr:sp macro="" textlink="">
      <xdr:nvSpPr>
        <xdr:cNvPr id="783" name="楕円 782">
          <a:extLst>
            <a:ext uri="{FF2B5EF4-FFF2-40B4-BE49-F238E27FC236}">
              <a16:creationId xmlns:a16="http://schemas.microsoft.com/office/drawing/2014/main" id="{F31B3D09-7046-44B5-9C66-D9F45609F7FC}"/>
            </a:ext>
          </a:extLst>
        </xdr:cNvPr>
        <xdr:cNvSpPr/>
      </xdr:nvSpPr>
      <xdr:spPr>
        <a:xfrm>
          <a:off x="162687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81932</xdr:rowOff>
    </xdr:from>
    <xdr:ext cx="405111" cy="259045"/>
    <xdr:sp macro="" textlink="">
      <xdr:nvSpPr>
        <xdr:cNvPr id="784" name="【公民館】&#10;有形固定資産減価償却率該当値テキスト">
          <a:extLst>
            <a:ext uri="{FF2B5EF4-FFF2-40B4-BE49-F238E27FC236}">
              <a16:creationId xmlns:a16="http://schemas.microsoft.com/office/drawing/2014/main" id="{37F26DAB-61F9-4661-A8A7-B650356A7585}"/>
            </a:ext>
          </a:extLst>
        </xdr:cNvPr>
        <xdr:cNvSpPr txBox="1"/>
      </xdr:nvSpPr>
      <xdr:spPr>
        <a:xfrm>
          <a:off x="16357600"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80645</xdr:rowOff>
    </xdr:from>
    <xdr:to>
      <xdr:col>81</xdr:col>
      <xdr:colOff>101600</xdr:colOff>
      <xdr:row>106</xdr:row>
      <xdr:rowOff>10795</xdr:rowOff>
    </xdr:to>
    <xdr:sp macro="" textlink="">
      <xdr:nvSpPr>
        <xdr:cNvPr id="785" name="楕円 784">
          <a:extLst>
            <a:ext uri="{FF2B5EF4-FFF2-40B4-BE49-F238E27FC236}">
              <a16:creationId xmlns:a16="http://schemas.microsoft.com/office/drawing/2014/main" id="{E85B6AB2-1DA8-4158-BDA9-989B3E5028FB}"/>
            </a:ext>
          </a:extLst>
        </xdr:cNvPr>
        <xdr:cNvSpPr/>
      </xdr:nvSpPr>
      <xdr:spPr>
        <a:xfrm>
          <a:off x="15430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131445</xdr:rowOff>
    </xdr:from>
    <xdr:to>
      <xdr:col>85</xdr:col>
      <xdr:colOff>127000</xdr:colOff>
      <xdr:row>105</xdr:row>
      <xdr:rowOff>154305</xdr:rowOff>
    </xdr:to>
    <xdr:cxnSp macro="">
      <xdr:nvCxnSpPr>
        <xdr:cNvPr id="786" name="直線コネクタ 785">
          <a:extLst>
            <a:ext uri="{FF2B5EF4-FFF2-40B4-BE49-F238E27FC236}">
              <a16:creationId xmlns:a16="http://schemas.microsoft.com/office/drawing/2014/main" id="{9CDDA3CE-6F94-43FF-A8D4-54F2B398C7DB}"/>
            </a:ext>
          </a:extLst>
        </xdr:cNvPr>
        <xdr:cNvCxnSpPr/>
      </xdr:nvCxnSpPr>
      <xdr:spPr>
        <a:xfrm>
          <a:off x="15481300" y="181336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86361</xdr:rowOff>
    </xdr:from>
    <xdr:to>
      <xdr:col>76</xdr:col>
      <xdr:colOff>165100</xdr:colOff>
      <xdr:row>106</xdr:row>
      <xdr:rowOff>16511</xdr:rowOff>
    </xdr:to>
    <xdr:sp macro="" textlink="">
      <xdr:nvSpPr>
        <xdr:cNvPr id="787" name="楕円 786">
          <a:extLst>
            <a:ext uri="{FF2B5EF4-FFF2-40B4-BE49-F238E27FC236}">
              <a16:creationId xmlns:a16="http://schemas.microsoft.com/office/drawing/2014/main" id="{AA7F728A-6140-48F3-83A1-F6DA6B2E45C9}"/>
            </a:ext>
          </a:extLst>
        </xdr:cNvPr>
        <xdr:cNvSpPr/>
      </xdr:nvSpPr>
      <xdr:spPr>
        <a:xfrm>
          <a:off x="14541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131445</xdr:rowOff>
    </xdr:from>
    <xdr:to>
      <xdr:col>81</xdr:col>
      <xdr:colOff>50800</xdr:colOff>
      <xdr:row>105</xdr:row>
      <xdr:rowOff>137161</xdr:rowOff>
    </xdr:to>
    <xdr:cxnSp macro="">
      <xdr:nvCxnSpPr>
        <xdr:cNvPr id="788" name="直線コネクタ 787">
          <a:extLst>
            <a:ext uri="{FF2B5EF4-FFF2-40B4-BE49-F238E27FC236}">
              <a16:creationId xmlns:a16="http://schemas.microsoft.com/office/drawing/2014/main" id="{85CFBBC5-67B0-41B3-9ECA-3DE75A1D5AFB}"/>
            </a:ext>
          </a:extLst>
        </xdr:cNvPr>
        <xdr:cNvCxnSpPr/>
      </xdr:nvCxnSpPr>
      <xdr:spPr>
        <a:xfrm flipV="1">
          <a:off x="14592300" y="181336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67311</xdr:rowOff>
    </xdr:from>
    <xdr:to>
      <xdr:col>72</xdr:col>
      <xdr:colOff>38100</xdr:colOff>
      <xdr:row>105</xdr:row>
      <xdr:rowOff>168911</xdr:rowOff>
    </xdr:to>
    <xdr:sp macro="" textlink="">
      <xdr:nvSpPr>
        <xdr:cNvPr id="789" name="楕円 788">
          <a:extLst>
            <a:ext uri="{FF2B5EF4-FFF2-40B4-BE49-F238E27FC236}">
              <a16:creationId xmlns:a16="http://schemas.microsoft.com/office/drawing/2014/main" id="{CBA96C75-4E59-4914-8429-22C9B38837D1}"/>
            </a:ext>
          </a:extLst>
        </xdr:cNvPr>
        <xdr:cNvSpPr/>
      </xdr:nvSpPr>
      <xdr:spPr>
        <a:xfrm>
          <a:off x="13652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118111</xdr:rowOff>
    </xdr:from>
    <xdr:to>
      <xdr:col>76</xdr:col>
      <xdr:colOff>114300</xdr:colOff>
      <xdr:row>105</xdr:row>
      <xdr:rowOff>137161</xdr:rowOff>
    </xdr:to>
    <xdr:cxnSp macro="">
      <xdr:nvCxnSpPr>
        <xdr:cNvPr id="790" name="直線コネクタ 789">
          <a:extLst>
            <a:ext uri="{FF2B5EF4-FFF2-40B4-BE49-F238E27FC236}">
              <a16:creationId xmlns:a16="http://schemas.microsoft.com/office/drawing/2014/main" id="{FFFD9403-2913-4800-878B-B058CFAF000F}"/>
            </a:ext>
          </a:extLst>
        </xdr:cNvPr>
        <xdr:cNvCxnSpPr/>
      </xdr:nvCxnSpPr>
      <xdr:spPr>
        <a:xfrm>
          <a:off x="13703300" y="181203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29211</xdr:rowOff>
    </xdr:from>
    <xdr:to>
      <xdr:col>67</xdr:col>
      <xdr:colOff>101600</xdr:colOff>
      <xdr:row>105</xdr:row>
      <xdr:rowOff>130811</xdr:rowOff>
    </xdr:to>
    <xdr:sp macro="" textlink="">
      <xdr:nvSpPr>
        <xdr:cNvPr id="791" name="楕円 790">
          <a:extLst>
            <a:ext uri="{FF2B5EF4-FFF2-40B4-BE49-F238E27FC236}">
              <a16:creationId xmlns:a16="http://schemas.microsoft.com/office/drawing/2014/main" id="{6AD4EB70-1506-4AFF-92D2-44D680593034}"/>
            </a:ext>
          </a:extLst>
        </xdr:cNvPr>
        <xdr:cNvSpPr/>
      </xdr:nvSpPr>
      <xdr:spPr>
        <a:xfrm>
          <a:off x="12763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80011</xdr:rowOff>
    </xdr:from>
    <xdr:to>
      <xdr:col>71</xdr:col>
      <xdr:colOff>177800</xdr:colOff>
      <xdr:row>105</xdr:row>
      <xdr:rowOff>118111</xdr:rowOff>
    </xdr:to>
    <xdr:cxnSp macro="">
      <xdr:nvCxnSpPr>
        <xdr:cNvPr id="792" name="直線コネクタ 791">
          <a:extLst>
            <a:ext uri="{FF2B5EF4-FFF2-40B4-BE49-F238E27FC236}">
              <a16:creationId xmlns:a16="http://schemas.microsoft.com/office/drawing/2014/main" id="{8041A8C4-459E-4E45-AB04-68E1978F104A}"/>
            </a:ext>
          </a:extLst>
        </xdr:cNvPr>
        <xdr:cNvCxnSpPr/>
      </xdr:nvCxnSpPr>
      <xdr:spPr>
        <a:xfrm>
          <a:off x="12814300" y="180822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164482</xdr:rowOff>
    </xdr:from>
    <xdr:ext cx="405111" cy="259045"/>
    <xdr:sp macro="" textlink="">
      <xdr:nvSpPr>
        <xdr:cNvPr id="793" name="n_1aveValue【公民館】&#10;有形固定資産減価償却率">
          <a:extLst>
            <a:ext uri="{FF2B5EF4-FFF2-40B4-BE49-F238E27FC236}">
              <a16:creationId xmlns:a16="http://schemas.microsoft.com/office/drawing/2014/main" id="{B8FE65F5-7EBC-4A08-ACF5-D1D67D3CF16E}"/>
            </a:ext>
          </a:extLst>
        </xdr:cNvPr>
        <xdr:cNvSpPr txBox="1"/>
      </xdr:nvSpPr>
      <xdr:spPr>
        <a:xfrm>
          <a:off x="15266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101616</xdr:rowOff>
    </xdr:from>
    <xdr:ext cx="405111" cy="259045"/>
    <xdr:sp macro="" textlink="">
      <xdr:nvSpPr>
        <xdr:cNvPr id="794" name="n_2aveValue【公民館】&#10;有形固定資産減価償却率">
          <a:extLst>
            <a:ext uri="{FF2B5EF4-FFF2-40B4-BE49-F238E27FC236}">
              <a16:creationId xmlns:a16="http://schemas.microsoft.com/office/drawing/2014/main" id="{4B9E5EF1-89F0-430B-BAC5-F486978642B9}"/>
            </a:ext>
          </a:extLst>
        </xdr:cNvPr>
        <xdr:cNvSpPr txBox="1"/>
      </xdr:nvSpPr>
      <xdr:spPr>
        <a:xfrm>
          <a:off x="14389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795" name="n_3aveValue【公民館】&#10;有形固定資産減価償却率">
          <a:extLst>
            <a:ext uri="{FF2B5EF4-FFF2-40B4-BE49-F238E27FC236}">
              <a16:creationId xmlns:a16="http://schemas.microsoft.com/office/drawing/2014/main" id="{6380E818-5972-4F56-9537-4145D8F047B2}"/>
            </a:ext>
          </a:extLst>
        </xdr:cNvPr>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796" name="n_4aveValue【公民館】&#10;有形固定資産減価償却率">
          <a:extLst>
            <a:ext uri="{FF2B5EF4-FFF2-40B4-BE49-F238E27FC236}">
              <a16:creationId xmlns:a16="http://schemas.microsoft.com/office/drawing/2014/main" id="{C54DE207-1031-4158-B280-1C09C70A3666}"/>
            </a:ext>
          </a:extLst>
        </xdr:cNvPr>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1922</xdr:rowOff>
    </xdr:from>
    <xdr:ext cx="405111" cy="259045"/>
    <xdr:sp macro="" textlink="">
      <xdr:nvSpPr>
        <xdr:cNvPr id="797" name="n_1mainValue【公民館】&#10;有形固定資産減価償却率">
          <a:extLst>
            <a:ext uri="{FF2B5EF4-FFF2-40B4-BE49-F238E27FC236}">
              <a16:creationId xmlns:a16="http://schemas.microsoft.com/office/drawing/2014/main" id="{A6AE90D0-EFF6-44DD-825A-8DBFCE06F65A}"/>
            </a:ext>
          </a:extLst>
        </xdr:cNvPr>
        <xdr:cNvSpPr txBox="1"/>
      </xdr:nvSpPr>
      <xdr:spPr>
        <a:xfrm>
          <a:off x="152660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7638</xdr:rowOff>
    </xdr:from>
    <xdr:ext cx="405111" cy="259045"/>
    <xdr:sp macro="" textlink="">
      <xdr:nvSpPr>
        <xdr:cNvPr id="798" name="n_2mainValue【公民館】&#10;有形固定資産減価償却率">
          <a:extLst>
            <a:ext uri="{FF2B5EF4-FFF2-40B4-BE49-F238E27FC236}">
              <a16:creationId xmlns:a16="http://schemas.microsoft.com/office/drawing/2014/main" id="{015CC6BF-5992-49FD-A7AE-54332299FB2D}"/>
            </a:ext>
          </a:extLst>
        </xdr:cNvPr>
        <xdr:cNvSpPr txBox="1"/>
      </xdr:nvSpPr>
      <xdr:spPr>
        <a:xfrm>
          <a:off x="143897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160038</xdr:rowOff>
    </xdr:from>
    <xdr:ext cx="405111" cy="259045"/>
    <xdr:sp macro="" textlink="">
      <xdr:nvSpPr>
        <xdr:cNvPr id="799" name="n_3mainValue【公民館】&#10;有形固定資産減価償却率">
          <a:extLst>
            <a:ext uri="{FF2B5EF4-FFF2-40B4-BE49-F238E27FC236}">
              <a16:creationId xmlns:a16="http://schemas.microsoft.com/office/drawing/2014/main" id="{741BE4E6-CB8E-4868-860D-F75D742C9B0B}"/>
            </a:ext>
          </a:extLst>
        </xdr:cNvPr>
        <xdr:cNvSpPr txBox="1"/>
      </xdr:nvSpPr>
      <xdr:spPr>
        <a:xfrm>
          <a:off x="13500744"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121938</xdr:rowOff>
    </xdr:from>
    <xdr:ext cx="405111" cy="259045"/>
    <xdr:sp macro="" textlink="">
      <xdr:nvSpPr>
        <xdr:cNvPr id="800" name="n_4mainValue【公民館】&#10;有形固定資産減価償却率">
          <a:extLst>
            <a:ext uri="{FF2B5EF4-FFF2-40B4-BE49-F238E27FC236}">
              <a16:creationId xmlns:a16="http://schemas.microsoft.com/office/drawing/2014/main" id="{02CD7290-08E5-40E7-9A73-97946E8E5FC3}"/>
            </a:ext>
          </a:extLst>
        </xdr:cNvPr>
        <xdr:cNvSpPr txBox="1"/>
      </xdr:nvSpPr>
      <xdr:spPr>
        <a:xfrm>
          <a:off x="12611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BDF84F83-750C-4E82-8E5D-F737BDF4418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860D8D32-D63F-4304-B8CC-0DA930E155D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8E0F0C83-4236-4771-8F15-1F173303FBD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DD3320AC-5A4D-4A34-A2E2-192191128B5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7BBABF25-77CB-4FCC-9196-8562FB741FA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0B74284C-89B6-4084-99CF-D1312B57DFE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85A32CC3-EF45-49F4-BB8B-74D63A423B0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B8ADFD0D-48E4-47D7-B93D-78ACE7E819D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AB2267CB-103C-4AF3-B4A2-089D96E51DA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603D0345-7B9B-4575-A473-6DEA95CD2DA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CCC2EA3E-55AA-4CA9-A78B-EDFEC6DCE47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B17814E5-B5AD-4E78-B00F-4510C1D084C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092812E3-6B0A-4389-965B-79521B3D2DC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378CFB02-57E1-465E-A337-5C0C8BC5AA4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3557A84B-0F8D-4AAF-9B98-4E53CD450D1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056A7F7A-2EDD-440A-8ADB-EC951FDC168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8B2D4994-46ED-4B3C-A034-48263164297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C4006B42-E0B9-44D6-A326-D67783FC15E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088E335C-2E8A-4671-A3F5-34CE85F6076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010E904F-3046-4BC7-87F1-6E078A7C5CA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91B42E36-7227-45F7-AF37-8BDFFAA4639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A85E3DF9-8218-44F8-81AA-CB19185EE38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A05DB3E1-999B-454C-A60A-B999B115236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EF6A2C62-0E7D-49E5-AB29-3E6A28DFFD8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a:extLst>
            <a:ext uri="{FF2B5EF4-FFF2-40B4-BE49-F238E27FC236}">
              <a16:creationId xmlns:a16="http://schemas.microsoft.com/office/drawing/2014/main" id="{6371BB65-AFEF-461E-BB4D-687C31D8F34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826" name="直線コネクタ 825">
          <a:extLst>
            <a:ext uri="{FF2B5EF4-FFF2-40B4-BE49-F238E27FC236}">
              <a16:creationId xmlns:a16="http://schemas.microsoft.com/office/drawing/2014/main" id="{A159F526-7A75-45DB-984A-0B7F219E0121}"/>
            </a:ext>
          </a:extLst>
        </xdr:cNvPr>
        <xdr:cNvCxnSpPr/>
      </xdr:nvCxnSpPr>
      <xdr:spPr>
        <a:xfrm flipV="1">
          <a:off x="22160864" y="171166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7" name="【公民館】&#10;一人当たり面積最小値テキスト">
          <a:extLst>
            <a:ext uri="{FF2B5EF4-FFF2-40B4-BE49-F238E27FC236}">
              <a16:creationId xmlns:a16="http://schemas.microsoft.com/office/drawing/2014/main" id="{334D6D7A-D879-4117-86D7-63843818CB14}"/>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8" name="直線コネクタ 827">
          <a:extLst>
            <a:ext uri="{FF2B5EF4-FFF2-40B4-BE49-F238E27FC236}">
              <a16:creationId xmlns:a16="http://schemas.microsoft.com/office/drawing/2014/main" id="{13E020E4-663F-474F-BB97-25953AB1ED51}"/>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829" name="【公民館】&#10;一人当たり面積最大値テキスト">
          <a:extLst>
            <a:ext uri="{FF2B5EF4-FFF2-40B4-BE49-F238E27FC236}">
              <a16:creationId xmlns:a16="http://schemas.microsoft.com/office/drawing/2014/main" id="{F8BBB2A3-0586-433E-862C-7E4595775A31}"/>
            </a:ext>
          </a:extLst>
        </xdr:cNvPr>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830" name="直線コネクタ 829">
          <a:extLst>
            <a:ext uri="{FF2B5EF4-FFF2-40B4-BE49-F238E27FC236}">
              <a16:creationId xmlns:a16="http://schemas.microsoft.com/office/drawing/2014/main" id="{3C65CD8F-6493-445F-A451-84A39DD0BE6A}"/>
            </a:ext>
          </a:extLst>
        </xdr:cNvPr>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69504</xdr:rowOff>
    </xdr:from>
    <xdr:ext cx="469744" cy="259045"/>
    <xdr:sp macro="" textlink="">
      <xdr:nvSpPr>
        <xdr:cNvPr id="831" name="【公民館】&#10;一人当たり面積平均値テキスト">
          <a:extLst>
            <a:ext uri="{FF2B5EF4-FFF2-40B4-BE49-F238E27FC236}">
              <a16:creationId xmlns:a16="http://schemas.microsoft.com/office/drawing/2014/main" id="{9BBC95E5-526C-4B4F-818E-1AD44B61D22E}"/>
            </a:ext>
          </a:extLst>
        </xdr:cNvPr>
        <xdr:cNvSpPr txBox="1"/>
      </xdr:nvSpPr>
      <xdr:spPr>
        <a:xfrm>
          <a:off x="22199600" y="1824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832" name="フローチャート: 判断 831">
          <a:extLst>
            <a:ext uri="{FF2B5EF4-FFF2-40B4-BE49-F238E27FC236}">
              <a16:creationId xmlns:a16="http://schemas.microsoft.com/office/drawing/2014/main" id="{9CE690A8-018B-49AD-861B-446603CC5339}"/>
            </a:ext>
          </a:extLst>
        </xdr:cNvPr>
        <xdr:cNvSpPr/>
      </xdr:nvSpPr>
      <xdr:spPr>
        <a:xfrm>
          <a:off x="221107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46627</xdr:rowOff>
    </xdr:from>
    <xdr:to>
      <xdr:col>112</xdr:col>
      <xdr:colOff>38100</xdr:colOff>
      <xdr:row>107</xdr:row>
      <xdr:rowOff>148227</xdr:rowOff>
    </xdr:to>
    <xdr:sp macro="" textlink="">
      <xdr:nvSpPr>
        <xdr:cNvPr id="833" name="フローチャート: 判断 832">
          <a:extLst>
            <a:ext uri="{FF2B5EF4-FFF2-40B4-BE49-F238E27FC236}">
              <a16:creationId xmlns:a16="http://schemas.microsoft.com/office/drawing/2014/main" id="{BDDB920D-95D0-4753-BCAC-3755D8110021}"/>
            </a:ext>
          </a:extLst>
        </xdr:cNvPr>
        <xdr:cNvSpPr/>
      </xdr:nvSpPr>
      <xdr:spPr>
        <a:xfrm>
          <a:off x="21272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40095</xdr:rowOff>
    </xdr:from>
    <xdr:to>
      <xdr:col>107</xdr:col>
      <xdr:colOff>101600</xdr:colOff>
      <xdr:row>107</xdr:row>
      <xdr:rowOff>141695</xdr:rowOff>
    </xdr:to>
    <xdr:sp macro="" textlink="">
      <xdr:nvSpPr>
        <xdr:cNvPr id="834" name="フローチャート: 判断 833">
          <a:extLst>
            <a:ext uri="{FF2B5EF4-FFF2-40B4-BE49-F238E27FC236}">
              <a16:creationId xmlns:a16="http://schemas.microsoft.com/office/drawing/2014/main" id="{77FE7015-8D3F-49BB-98C8-9505B14E7761}"/>
            </a:ext>
          </a:extLst>
        </xdr:cNvPr>
        <xdr:cNvSpPr/>
      </xdr:nvSpPr>
      <xdr:spPr>
        <a:xfrm>
          <a:off x="20383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835" name="フローチャート: 判断 834">
          <a:extLst>
            <a:ext uri="{FF2B5EF4-FFF2-40B4-BE49-F238E27FC236}">
              <a16:creationId xmlns:a16="http://schemas.microsoft.com/office/drawing/2014/main" id="{197E6880-6D90-4282-90C0-2D03E90AD07F}"/>
            </a:ext>
          </a:extLst>
        </xdr:cNvPr>
        <xdr:cNvSpPr/>
      </xdr:nvSpPr>
      <xdr:spPr>
        <a:xfrm>
          <a:off x="19494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836" name="フローチャート: 判断 835">
          <a:extLst>
            <a:ext uri="{FF2B5EF4-FFF2-40B4-BE49-F238E27FC236}">
              <a16:creationId xmlns:a16="http://schemas.microsoft.com/office/drawing/2014/main" id="{4F2D94C4-B905-4900-B56C-922226FFD8DA}"/>
            </a:ext>
          </a:extLst>
        </xdr:cNvPr>
        <xdr:cNvSpPr/>
      </xdr:nvSpPr>
      <xdr:spPr>
        <a:xfrm>
          <a:off x="18605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E7A4A9CD-5146-4878-8186-CECA32BB336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99A20651-9A64-4613-B5F1-C2FDEA0412C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44736884-EB8C-4341-A317-42E1EA90C82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2FA636C3-13D4-470D-8D1F-68EC0F3F7AC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C11B541C-E18B-456D-B775-DBD54C2BCBF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85816</xdr:rowOff>
    </xdr:from>
    <xdr:to>
      <xdr:col>116</xdr:col>
      <xdr:colOff>114300</xdr:colOff>
      <xdr:row>108</xdr:row>
      <xdr:rowOff>15966</xdr:rowOff>
    </xdr:to>
    <xdr:sp macro="" textlink="">
      <xdr:nvSpPr>
        <xdr:cNvPr id="842" name="楕円 841">
          <a:extLst>
            <a:ext uri="{FF2B5EF4-FFF2-40B4-BE49-F238E27FC236}">
              <a16:creationId xmlns:a16="http://schemas.microsoft.com/office/drawing/2014/main" id="{A1DC76FD-5A2D-47E9-9241-88A8971490DC}"/>
            </a:ext>
          </a:extLst>
        </xdr:cNvPr>
        <xdr:cNvSpPr/>
      </xdr:nvSpPr>
      <xdr:spPr>
        <a:xfrm>
          <a:off x="221107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64243</xdr:rowOff>
    </xdr:from>
    <xdr:ext cx="469744" cy="259045"/>
    <xdr:sp macro="" textlink="">
      <xdr:nvSpPr>
        <xdr:cNvPr id="843" name="【公民館】&#10;一人当たり面積該当値テキスト">
          <a:extLst>
            <a:ext uri="{FF2B5EF4-FFF2-40B4-BE49-F238E27FC236}">
              <a16:creationId xmlns:a16="http://schemas.microsoft.com/office/drawing/2014/main" id="{4D977882-040E-4B14-A21B-E3CCA0AB382C}"/>
            </a:ext>
          </a:extLst>
        </xdr:cNvPr>
        <xdr:cNvSpPr txBox="1"/>
      </xdr:nvSpPr>
      <xdr:spPr>
        <a:xfrm>
          <a:off x="22199600"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85816</xdr:rowOff>
    </xdr:from>
    <xdr:to>
      <xdr:col>112</xdr:col>
      <xdr:colOff>38100</xdr:colOff>
      <xdr:row>108</xdr:row>
      <xdr:rowOff>15966</xdr:rowOff>
    </xdr:to>
    <xdr:sp macro="" textlink="">
      <xdr:nvSpPr>
        <xdr:cNvPr id="844" name="楕円 843">
          <a:extLst>
            <a:ext uri="{FF2B5EF4-FFF2-40B4-BE49-F238E27FC236}">
              <a16:creationId xmlns:a16="http://schemas.microsoft.com/office/drawing/2014/main" id="{D6E7F20B-EF19-46F5-B05F-CA5861815558}"/>
            </a:ext>
          </a:extLst>
        </xdr:cNvPr>
        <xdr:cNvSpPr/>
      </xdr:nvSpPr>
      <xdr:spPr>
        <a:xfrm>
          <a:off x="21272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136616</xdr:rowOff>
    </xdr:from>
    <xdr:to>
      <xdr:col>116</xdr:col>
      <xdr:colOff>63500</xdr:colOff>
      <xdr:row>107</xdr:row>
      <xdr:rowOff>136616</xdr:rowOff>
    </xdr:to>
    <xdr:cxnSp macro="">
      <xdr:nvCxnSpPr>
        <xdr:cNvPr id="845" name="直線コネクタ 844">
          <a:extLst>
            <a:ext uri="{FF2B5EF4-FFF2-40B4-BE49-F238E27FC236}">
              <a16:creationId xmlns:a16="http://schemas.microsoft.com/office/drawing/2014/main" id="{1CF9BB91-8984-4C0F-9455-5B568BCC7048}"/>
            </a:ext>
          </a:extLst>
        </xdr:cNvPr>
        <xdr:cNvCxnSpPr/>
      </xdr:nvCxnSpPr>
      <xdr:spPr>
        <a:xfrm>
          <a:off x="21323300" y="184817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85816</xdr:rowOff>
    </xdr:from>
    <xdr:to>
      <xdr:col>107</xdr:col>
      <xdr:colOff>101600</xdr:colOff>
      <xdr:row>108</xdr:row>
      <xdr:rowOff>15966</xdr:rowOff>
    </xdr:to>
    <xdr:sp macro="" textlink="">
      <xdr:nvSpPr>
        <xdr:cNvPr id="846" name="楕円 845">
          <a:extLst>
            <a:ext uri="{FF2B5EF4-FFF2-40B4-BE49-F238E27FC236}">
              <a16:creationId xmlns:a16="http://schemas.microsoft.com/office/drawing/2014/main" id="{269D5A5E-1349-4540-9F47-D17873513A29}"/>
            </a:ext>
          </a:extLst>
        </xdr:cNvPr>
        <xdr:cNvSpPr/>
      </xdr:nvSpPr>
      <xdr:spPr>
        <a:xfrm>
          <a:off x="20383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136616</xdr:rowOff>
    </xdr:from>
    <xdr:to>
      <xdr:col>111</xdr:col>
      <xdr:colOff>177800</xdr:colOff>
      <xdr:row>107</xdr:row>
      <xdr:rowOff>136616</xdr:rowOff>
    </xdr:to>
    <xdr:cxnSp macro="">
      <xdr:nvCxnSpPr>
        <xdr:cNvPr id="847" name="直線コネクタ 846">
          <a:extLst>
            <a:ext uri="{FF2B5EF4-FFF2-40B4-BE49-F238E27FC236}">
              <a16:creationId xmlns:a16="http://schemas.microsoft.com/office/drawing/2014/main" id="{5BD2764E-E26E-4658-A3CB-4889035C538B}"/>
            </a:ext>
          </a:extLst>
        </xdr:cNvPr>
        <xdr:cNvCxnSpPr/>
      </xdr:nvCxnSpPr>
      <xdr:spPr>
        <a:xfrm>
          <a:off x="20434300" y="18481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85816</xdr:rowOff>
    </xdr:from>
    <xdr:to>
      <xdr:col>102</xdr:col>
      <xdr:colOff>165100</xdr:colOff>
      <xdr:row>108</xdr:row>
      <xdr:rowOff>15966</xdr:rowOff>
    </xdr:to>
    <xdr:sp macro="" textlink="">
      <xdr:nvSpPr>
        <xdr:cNvPr id="848" name="楕円 847">
          <a:extLst>
            <a:ext uri="{FF2B5EF4-FFF2-40B4-BE49-F238E27FC236}">
              <a16:creationId xmlns:a16="http://schemas.microsoft.com/office/drawing/2014/main" id="{43E73EB8-F6B7-4230-9024-FA54AF12FD4E}"/>
            </a:ext>
          </a:extLst>
        </xdr:cNvPr>
        <xdr:cNvSpPr/>
      </xdr:nvSpPr>
      <xdr:spPr>
        <a:xfrm>
          <a:off x="19494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136616</xdr:rowOff>
    </xdr:from>
    <xdr:to>
      <xdr:col>107</xdr:col>
      <xdr:colOff>50800</xdr:colOff>
      <xdr:row>107</xdr:row>
      <xdr:rowOff>136616</xdr:rowOff>
    </xdr:to>
    <xdr:cxnSp macro="">
      <xdr:nvCxnSpPr>
        <xdr:cNvPr id="849" name="直線コネクタ 848">
          <a:extLst>
            <a:ext uri="{FF2B5EF4-FFF2-40B4-BE49-F238E27FC236}">
              <a16:creationId xmlns:a16="http://schemas.microsoft.com/office/drawing/2014/main" id="{899537C7-B2A6-4782-870C-20C7BCADEA3F}"/>
            </a:ext>
          </a:extLst>
        </xdr:cNvPr>
        <xdr:cNvCxnSpPr/>
      </xdr:nvCxnSpPr>
      <xdr:spPr>
        <a:xfrm>
          <a:off x="19545300" y="18481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85816</xdr:rowOff>
    </xdr:from>
    <xdr:to>
      <xdr:col>98</xdr:col>
      <xdr:colOff>38100</xdr:colOff>
      <xdr:row>108</xdr:row>
      <xdr:rowOff>15966</xdr:rowOff>
    </xdr:to>
    <xdr:sp macro="" textlink="">
      <xdr:nvSpPr>
        <xdr:cNvPr id="850" name="楕円 849">
          <a:extLst>
            <a:ext uri="{FF2B5EF4-FFF2-40B4-BE49-F238E27FC236}">
              <a16:creationId xmlns:a16="http://schemas.microsoft.com/office/drawing/2014/main" id="{A148B77E-7783-4B63-B689-70280A0A53CA}"/>
            </a:ext>
          </a:extLst>
        </xdr:cNvPr>
        <xdr:cNvSpPr/>
      </xdr:nvSpPr>
      <xdr:spPr>
        <a:xfrm>
          <a:off x="18605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136616</xdr:rowOff>
    </xdr:from>
    <xdr:to>
      <xdr:col>102</xdr:col>
      <xdr:colOff>114300</xdr:colOff>
      <xdr:row>107</xdr:row>
      <xdr:rowOff>136616</xdr:rowOff>
    </xdr:to>
    <xdr:cxnSp macro="">
      <xdr:nvCxnSpPr>
        <xdr:cNvPr id="851" name="直線コネクタ 850">
          <a:extLst>
            <a:ext uri="{FF2B5EF4-FFF2-40B4-BE49-F238E27FC236}">
              <a16:creationId xmlns:a16="http://schemas.microsoft.com/office/drawing/2014/main" id="{F1ECC1E9-843D-44A4-B0C9-CAECC4A32FFE}"/>
            </a:ext>
          </a:extLst>
        </xdr:cNvPr>
        <xdr:cNvCxnSpPr/>
      </xdr:nvCxnSpPr>
      <xdr:spPr>
        <a:xfrm>
          <a:off x="18656300" y="18481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164754</xdr:rowOff>
    </xdr:from>
    <xdr:ext cx="469744" cy="259045"/>
    <xdr:sp macro="" textlink="">
      <xdr:nvSpPr>
        <xdr:cNvPr id="852" name="n_1aveValue【公民館】&#10;一人当たり面積">
          <a:extLst>
            <a:ext uri="{FF2B5EF4-FFF2-40B4-BE49-F238E27FC236}">
              <a16:creationId xmlns:a16="http://schemas.microsoft.com/office/drawing/2014/main" id="{CD75852C-2595-4683-AEDD-8A17AA9FB770}"/>
            </a:ext>
          </a:extLst>
        </xdr:cNvPr>
        <xdr:cNvSpPr txBox="1"/>
      </xdr:nvSpPr>
      <xdr:spPr>
        <a:xfrm>
          <a:off x="210757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158222</xdr:rowOff>
    </xdr:from>
    <xdr:ext cx="469744" cy="259045"/>
    <xdr:sp macro="" textlink="">
      <xdr:nvSpPr>
        <xdr:cNvPr id="853" name="n_2aveValue【公民館】&#10;一人当たり面積">
          <a:extLst>
            <a:ext uri="{FF2B5EF4-FFF2-40B4-BE49-F238E27FC236}">
              <a16:creationId xmlns:a16="http://schemas.microsoft.com/office/drawing/2014/main" id="{14F6C468-8D27-48C1-AE6B-EE28D3D237E3}"/>
            </a:ext>
          </a:extLst>
        </xdr:cNvPr>
        <xdr:cNvSpPr txBox="1"/>
      </xdr:nvSpPr>
      <xdr:spPr>
        <a:xfrm>
          <a:off x="20199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164754</xdr:rowOff>
    </xdr:from>
    <xdr:ext cx="469744" cy="259045"/>
    <xdr:sp macro="" textlink="">
      <xdr:nvSpPr>
        <xdr:cNvPr id="854" name="n_3aveValue【公民館】&#10;一人当たり面積">
          <a:extLst>
            <a:ext uri="{FF2B5EF4-FFF2-40B4-BE49-F238E27FC236}">
              <a16:creationId xmlns:a16="http://schemas.microsoft.com/office/drawing/2014/main" id="{8C2B0209-D98B-410C-9672-7DBC0BB92E9F}"/>
            </a:ext>
          </a:extLst>
        </xdr:cNvPr>
        <xdr:cNvSpPr txBox="1"/>
      </xdr:nvSpPr>
      <xdr:spPr>
        <a:xfrm>
          <a:off x="19310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12898</xdr:rowOff>
    </xdr:from>
    <xdr:ext cx="469744" cy="259045"/>
    <xdr:sp macro="" textlink="">
      <xdr:nvSpPr>
        <xdr:cNvPr id="855" name="n_4aveValue【公民館】&#10;一人当たり面積">
          <a:extLst>
            <a:ext uri="{FF2B5EF4-FFF2-40B4-BE49-F238E27FC236}">
              <a16:creationId xmlns:a16="http://schemas.microsoft.com/office/drawing/2014/main" id="{BE3DEAD0-15B3-46E4-9235-510E4A656455}"/>
            </a:ext>
          </a:extLst>
        </xdr:cNvPr>
        <xdr:cNvSpPr txBox="1"/>
      </xdr:nvSpPr>
      <xdr:spPr>
        <a:xfrm>
          <a:off x="18421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7093</xdr:rowOff>
    </xdr:from>
    <xdr:ext cx="469744" cy="259045"/>
    <xdr:sp macro="" textlink="">
      <xdr:nvSpPr>
        <xdr:cNvPr id="856" name="n_1mainValue【公民館】&#10;一人当たり面積">
          <a:extLst>
            <a:ext uri="{FF2B5EF4-FFF2-40B4-BE49-F238E27FC236}">
              <a16:creationId xmlns:a16="http://schemas.microsoft.com/office/drawing/2014/main" id="{77A1ED03-F123-4F0D-90E1-25729DA1C284}"/>
            </a:ext>
          </a:extLst>
        </xdr:cNvPr>
        <xdr:cNvSpPr txBox="1"/>
      </xdr:nvSpPr>
      <xdr:spPr>
        <a:xfrm>
          <a:off x="210757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7093</xdr:rowOff>
    </xdr:from>
    <xdr:ext cx="469744" cy="259045"/>
    <xdr:sp macro="" textlink="">
      <xdr:nvSpPr>
        <xdr:cNvPr id="857" name="n_2mainValue【公民館】&#10;一人当たり面積">
          <a:extLst>
            <a:ext uri="{FF2B5EF4-FFF2-40B4-BE49-F238E27FC236}">
              <a16:creationId xmlns:a16="http://schemas.microsoft.com/office/drawing/2014/main" id="{636253E0-A6F2-4A45-B861-36265822D44A}"/>
            </a:ext>
          </a:extLst>
        </xdr:cNvPr>
        <xdr:cNvSpPr txBox="1"/>
      </xdr:nvSpPr>
      <xdr:spPr>
        <a:xfrm>
          <a:off x="20199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7093</xdr:rowOff>
    </xdr:from>
    <xdr:ext cx="469744" cy="259045"/>
    <xdr:sp macro="" textlink="">
      <xdr:nvSpPr>
        <xdr:cNvPr id="858" name="n_3mainValue【公民館】&#10;一人当たり面積">
          <a:extLst>
            <a:ext uri="{FF2B5EF4-FFF2-40B4-BE49-F238E27FC236}">
              <a16:creationId xmlns:a16="http://schemas.microsoft.com/office/drawing/2014/main" id="{E2F9B9ED-6FDC-4DC2-9703-42B5B20D4A85}"/>
            </a:ext>
          </a:extLst>
        </xdr:cNvPr>
        <xdr:cNvSpPr txBox="1"/>
      </xdr:nvSpPr>
      <xdr:spPr>
        <a:xfrm>
          <a:off x="19310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7093</xdr:rowOff>
    </xdr:from>
    <xdr:ext cx="469744" cy="259045"/>
    <xdr:sp macro="" textlink="">
      <xdr:nvSpPr>
        <xdr:cNvPr id="859" name="n_4mainValue【公民館】&#10;一人当たり面積">
          <a:extLst>
            <a:ext uri="{FF2B5EF4-FFF2-40B4-BE49-F238E27FC236}">
              <a16:creationId xmlns:a16="http://schemas.microsoft.com/office/drawing/2014/main" id="{5AF5762C-3EDB-4D1F-8197-0A88129E951F}"/>
            </a:ext>
          </a:extLst>
        </xdr:cNvPr>
        <xdr:cNvSpPr txBox="1"/>
      </xdr:nvSpPr>
      <xdr:spPr>
        <a:xfrm>
          <a:off x="18421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422D7C83-7C48-4E9C-A7B5-3AB76ABC93C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ECAFA7D4-0196-410D-B967-AE2ADC789D1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2109A8A2-7802-413E-99AB-D5EF2D377C5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類似団体と比較して有形固定資産減価償却率が高い施設は、認定こども園・幼稚園・保育所</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（うち当市は保育所が該当）</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、学校施設、公営住宅、児童館及び公民館となっている。特に、児童館の減価償却率は９０％を超え老朽化が顕著となっている一方、</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一人当たり面積は類似団体を大きく下回っており維持管理費用は比較的抑えられており、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老朽箇所の改修・修繕を随時行っており問題なく使用できている。なお、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公営住宅は当該年度において一部を廃止したため減価償却率が若干低下した一方、保育所や学校施設、児童館や公民館</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における減価償却率については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前年度よりも</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上昇</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、長寿命化計画に基づき改修工事等を行ってい</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き、施設の延命化を図る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道路、橋りょう・トンネルについては、減価償却率、</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一人</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当たり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延長は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ともに類似団体を下回っているが、当市は人口増加</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都市で</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あり道路開発は今後も続くと想定されるため、将来的な負担の増加に注意し計画的な更新等を進めていく必要がある。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005668D-3AE2-4E84-B11E-8AC7F3B4339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B119935-0F8B-4804-AD82-6D0F7EF7FDC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6D08296-F0C6-4366-A196-09EB484028B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9369922-D9FB-43E8-9AB3-A6F2C01B887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6242326-8869-49CA-AFE5-8EC46D0E38B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30EA43-A694-456D-9B4A-962D21CE49E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8512CA7-54EE-43F5-B4DB-E0F987BB972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6636315-8FA1-411D-A88F-B23AF556955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39D3739-3CF3-4133-8F1B-CF039E26799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4A29C7C-16D9-4157-813B-ECB1E4D5084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54,161
53,659
38.51
21,291,119
20,650,894
502,078
11,415,762
5,560,015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FEB3BA9-F67D-4AFD-8D55-CD7D4702A5B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4678496-24EF-43D3-8E66-1873017027C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4562607-3CE5-4C55-A41D-DEC721C22A2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1495B44-FCAA-46F1-9701-CC65BE1F179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E39AD61-8430-4D1F-BB8E-42650A301A5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E332EE4-28DD-40CC-8BF1-F4B77207A08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EAC0587-38AE-448F-A002-3E6CABC72C0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B421BA7-4DFA-4363-9692-3078770C979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0EFA8E7-CB5F-4EB7-9B5A-AF53FC0BE83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7AE91D5-3AF1-456E-A887-5C436495AFC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257CD95-6B8C-48B3-B3FD-C937D5701CD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BD69EAA-2917-4A67-B3D0-31F002B381F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540D9CF-4B5A-44A6-878E-A014F275B0F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FE4AE54-67A1-4A08-A5F6-1FB29E8D4DC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A796F9C-B2DB-4C25-BE22-DE1A269C1FC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5A2C15E-504C-41BF-8242-72B7B76E4BF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2793C52-C8B4-4701-9EFB-A426AC60B28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BBB86A7-42BD-434A-B887-01C77291C52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B2D7667-6004-428B-BBCE-DD942D37A35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B8CE93E-B215-441C-A1CB-B53F42AF509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E54285B-045E-477D-A849-73A362F3336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5C67326-A84F-4D21-B46A-994FC57281C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784E75E-6342-437E-A8EC-D7EC9F3AB45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886D147-093D-417A-A047-AF12C4E24A9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DF6555B-0978-482F-988C-30B7B67FF4F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691C72D-521B-415C-814B-BD6454D117C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05F09C1-53FB-46B7-B70E-B96D6A17A3A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9DCB0CB-E5A8-489D-A5E0-0CF0A146D7F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2B213A5-8A3C-4E74-BDD1-DE3589DA8E8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E913E27-04C3-4630-BC12-D9F46827C4E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B08170F-3166-4425-A09C-C24F79E2A01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998BF6C-B0CC-4E3F-90E7-7CC64DAFBF1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36037F9-7A05-4827-94BB-AEB2F9F0559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105E037-2608-40CB-9416-4E603A24974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6362775-B4C1-4732-AB71-329BCBAF257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7A9F95F-9862-4DD2-936B-058C083476E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2A4DF19-7542-4F01-9B73-F0C2984E5D0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31CD1BB-0734-4BBF-AA08-904B2527984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4D59143-EDBC-4537-9DD6-4217451BB6F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B741BB6-9433-4198-A3A9-5310E1F8654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E950DC9-F50B-492B-B843-36FEABFA15F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3042544-ADEC-4AA4-BC6F-5600A48FE8E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FF4BAEE-BBF0-4276-A4A7-EB369EE1B0C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6BA3204-A2AE-4136-AEAA-D43F645613E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F041718-8808-474A-94F0-7C25BCD98B1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1F2B4AC-E6F8-432A-BB68-94120643B3B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25B1474C-6512-4339-B74E-5B5890F3282B}"/>
            </a:ext>
          </a:extLst>
        </xdr:cNvPr>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C668E721-138B-4953-9AB4-A63D5D15086B}"/>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B7F92A62-AAA2-44C0-8A53-821C77600C1D}"/>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id="{9E96E82C-A0CB-4F65-BCFE-8E5B20C7FB02}"/>
            </a:ext>
          </a:extLst>
        </xdr:cNvPr>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F8DAD249-607A-4D08-BA67-A64A04AC450F}"/>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21788</xdr:rowOff>
    </xdr:from>
    <xdr:ext cx="405111" cy="259045"/>
    <xdr:sp macro="" textlink="">
      <xdr:nvSpPr>
        <xdr:cNvPr id="63" name="【図書館】&#10;有形固定資産減価償却率平均値テキスト">
          <a:extLst>
            <a:ext uri="{FF2B5EF4-FFF2-40B4-BE49-F238E27FC236}">
              <a16:creationId xmlns:a16="http://schemas.microsoft.com/office/drawing/2014/main" id="{5812B5E5-F400-4B35-9916-87ACA170FC55}"/>
            </a:ext>
          </a:extLst>
        </xdr:cNvPr>
        <xdr:cNvSpPr txBox="1"/>
      </xdr:nvSpPr>
      <xdr:spPr>
        <a:xfrm>
          <a:off x="4673600" y="6365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a:extLst>
            <a:ext uri="{FF2B5EF4-FFF2-40B4-BE49-F238E27FC236}">
              <a16:creationId xmlns:a16="http://schemas.microsoft.com/office/drawing/2014/main" id="{527F7616-4F61-4B9C-BE02-13882417624B}"/>
            </a:ext>
          </a:extLst>
        </xdr:cNvPr>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a:extLst>
            <a:ext uri="{FF2B5EF4-FFF2-40B4-BE49-F238E27FC236}">
              <a16:creationId xmlns:a16="http://schemas.microsoft.com/office/drawing/2014/main" id="{31F801BD-7FA1-4A2F-A545-929DDD61A288}"/>
            </a:ext>
          </a:extLst>
        </xdr:cNvPr>
        <xdr:cNvSpPr/>
      </xdr:nvSpPr>
      <xdr:spPr>
        <a:xfrm>
          <a:off x="3746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a:extLst>
            <a:ext uri="{FF2B5EF4-FFF2-40B4-BE49-F238E27FC236}">
              <a16:creationId xmlns:a16="http://schemas.microsoft.com/office/drawing/2014/main" id="{CFD05F19-50E5-4F24-807A-3CF7F11EE075}"/>
            </a:ext>
          </a:extLst>
        </xdr:cNvPr>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a:extLst>
            <a:ext uri="{FF2B5EF4-FFF2-40B4-BE49-F238E27FC236}">
              <a16:creationId xmlns:a16="http://schemas.microsoft.com/office/drawing/2014/main" id="{52BCFAA4-DF0D-4F65-BEA5-DF4C0EC7A6A4}"/>
            </a:ext>
          </a:extLst>
        </xdr:cNvPr>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a:extLst>
            <a:ext uri="{FF2B5EF4-FFF2-40B4-BE49-F238E27FC236}">
              <a16:creationId xmlns:a16="http://schemas.microsoft.com/office/drawing/2014/main" id="{FB384471-16A0-45D7-9E2C-CFE96AAC615F}"/>
            </a:ext>
          </a:extLst>
        </xdr:cNvPr>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C88167F-AF4F-4326-A5E8-95536BA02D1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4CC904A-47ED-4BBA-8318-4F7D3AD8145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324A73A-A077-48BB-831A-24D5731CB26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8C67E58-A284-440E-AC18-A4CB72CE43D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3EFA547-4834-49B9-882F-5A124675FD9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146231</xdr:rowOff>
    </xdr:from>
    <xdr:to>
      <xdr:col>24</xdr:col>
      <xdr:colOff>114300</xdr:colOff>
      <xdr:row>37</xdr:row>
      <xdr:rowOff>76381</xdr:rowOff>
    </xdr:to>
    <xdr:sp macro="" textlink="">
      <xdr:nvSpPr>
        <xdr:cNvPr id="74" name="楕円 73">
          <a:extLst>
            <a:ext uri="{FF2B5EF4-FFF2-40B4-BE49-F238E27FC236}">
              <a16:creationId xmlns:a16="http://schemas.microsoft.com/office/drawing/2014/main" id="{8738D2B0-3630-4456-B137-4EB453DE55E6}"/>
            </a:ext>
          </a:extLst>
        </xdr:cNvPr>
        <xdr:cNvSpPr/>
      </xdr:nvSpPr>
      <xdr:spPr>
        <a:xfrm>
          <a:off x="45847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169108</xdr:rowOff>
    </xdr:from>
    <xdr:ext cx="405111" cy="259045"/>
    <xdr:sp macro="" textlink="">
      <xdr:nvSpPr>
        <xdr:cNvPr id="75" name="【図書館】&#10;有形固定資産減価償却率該当値テキスト">
          <a:extLst>
            <a:ext uri="{FF2B5EF4-FFF2-40B4-BE49-F238E27FC236}">
              <a16:creationId xmlns:a16="http://schemas.microsoft.com/office/drawing/2014/main" id="{C49BCA0D-900A-4042-AB6B-225886546D2C}"/>
            </a:ext>
          </a:extLst>
        </xdr:cNvPr>
        <xdr:cNvSpPr txBox="1"/>
      </xdr:nvSpPr>
      <xdr:spPr>
        <a:xfrm>
          <a:off x="4673600" y="616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108676</xdr:rowOff>
    </xdr:from>
    <xdr:to>
      <xdr:col>20</xdr:col>
      <xdr:colOff>38100</xdr:colOff>
      <xdr:row>37</xdr:row>
      <xdr:rowOff>38826</xdr:rowOff>
    </xdr:to>
    <xdr:sp macro="" textlink="">
      <xdr:nvSpPr>
        <xdr:cNvPr id="76" name="楕円 75">
          <a:extLst>
            <a:ext uri="{FF2B5EF4-FFF2-40B4-BE49-F238E27FC236}">
              <a16:creationId xmlns:a16="http://schemas.microsoft.com/office/drawing/2014/main" id="{027D9AEB-B2BC-4222-AD24-8ABEEC06FA9B}"/>
            </a:ext>
          </a:extLst>
        </xdr:cNvPr>
        <xdr:cNvSpPr/>
      </xdr:nvSpPr>
      <xdr:spPr>
        <a:xfrm>
          <a:off x="3746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159476</xdr:rowOff>
    </xdr:from>
    <xdr:to>
      <xdr:col>24</xdr:col>
      <xdr:colOff>63500</xdr:colOff>
      <xdr:row>37</xdr:row>
      <xdr:rowOff>25581</xdr:rowOff>
    </xdr:to>
    <xdr:cxnSp macro="">
      <xdr:nvCxnSpPr>
        <xdr:cNvPr id="77" name="直線コネクタ 76">
          <a:extLst>
            <a:ext uri="{FF2B5EF4-FFF2-40B4-BE49-F238E27FC236}">
              <a16:creationId xmlns:a16="http://schemas.microsoft.com/office/drawing/2014/main" id="{54FD4ADF-0EEB-4135-9AA3-D28E4BF77309}"/>
            </a:ext>
          </a:extLst>
        </xdr:cNvPr>
        <xdr:cNvCxnSpPr/>
      </xdr:nvCxnSpPr>
      <xdr:spPr>
        <a:xfrm>
          <a:off x="3797300" y="633167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71120</xdr:rowOff>
    </xdr:from>
    <xdr:to>
      <xdr:col>15</xdr:col>
      <xdr:colOff>101600</xdr:colOff>
      <xdr:row>37</xdr:row>
      <xdr:rowOff>1270</xdr:rowOff>
    </xdr:to>
    <xdr:sp macro="" textlink="">
      <xdr:nvSpPr>
        <xdr:cNvPr id="78" name="楕円 77">
          <a:extLst>
            <a:ext uri="{FF2B5EF4-FFF2-40B4-BE49-F238E27FC236}">
              <a16:creationId xmlns:a16="http://schemas.microsoft.com/office/drawing/2014/main" id="{AE1AB739-D85F-43A1-95BF-D9BEBF918E51}"/>
            </a:ext>
          </a:extLst>
        </xdr:cNvPr>
        <xdr:cNvSpPr/>
      </xdr:nvSpPr>
      <xdr:spPr>
        <a:xfrm>
          <a:off x="2857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36</xdr:row>
      <xdr:rowOff>159476</xdr:rowOff>
    </xdr:to>
    <xdr:cxnSp macro="">
      <xdr:nvCxnSpPr>
        <xdr:cNvPr id="79" name="直線コネクタ 78">
          <a:extLst>
            <a:ext uri="{FF2B5EF4-FFF2-40B4-BE49-F238E27FC236}">
              <a16:creationId xmlns:a16="http://schemas.microsoft.com/office/drawing/2014/main" id="{1DBA47A3-E76E-413E-A6BA-B2264D3DA75A}"/>
            </a:ext>
          </a:extLst>
        </xdr:cNvPr>
        <xdr:cNvCxnSpPr/>
      </xdr:nvCxnSpPr>
      <xdr:spPr>
        <a:xfrm>
          <a:off x="2908300" y="629412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35197</xdr:rowOff>
    </xdr:from>
    <xdr:to>
      <xdr:col>10</xdr:col>
      <xdr:colOff>165100</xdr:colOff>
      <xdr:row>36</xdr:row>
      <xdr:rowOff>136797</xdr:rowOff>
    </xdr:to>
    <xdr:sp macro="" textlink="">
      <xdr:nvSpPr>
        <xdr:cNvPr id="80" name="楕円 79">
          <a:extLst>
            <a:ext uri="{FF2B5EF4-FFF2-40B4-BE49-F238E27FC236}">
              <a16:creationId xmlns:a16="http://schemas.microsoft.com/office/drawing/2014/main" id="{BEF56351-0EA6-42A4-A4D6-9EA8E26057CC}"/>
            </a:ext>
          </a:extLst>
        </xdr:cNvPr>
        <xdr:cNvSpPr/>
      </xdr:nvSpPr>
      <xdr:spPr>
        <a:xfrm>
          <a:off x="1968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85997</xdr:rowOff>
    </xdr:from>
    <xdr:to>
      <xdr:col>15</xdr:col>
      <xdr:colOff>50800</xdr:colOff>
      <xdr:row>36</xdr:row>
      <xdr:rowOff>121920</xdr:rowOff>
    </xdr:to>
    <xdr:cxnSp macro="">
      <xdr:nvCxnSpPr>
        <xdr:cNvPr id="81" name="直線コネクタ 80">
          <a:extLst>
            <a:ext uri="{FF2B5EF4-FFF2-40B4-BE49-F238E27FC236}">
              <a16:creationId xmlns:a16="http://schemas.microsoft.com/office/drawing/2014/main" id="{0281F7ED-DC0D-40FC-B2DF-2CBBA6B08400}"/>
            </a:ext>
          </a:extLst>
        </xdr:cNvPr>
        <xdr:cNvCxnSpPr/>
      </xdr:nvCxnSpPr>
      <xdr:spPr>
        <a:xfrm>
          <a:off x="2019300" y="62581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170724</xdr:rowOff>
    </xdr:from>
    <xdr:to>
      <xdr:col>6</xdr:col>
      <xdr:colOff>38100</xdr:colOff>
      <xdr:row>36</xdr:row>
      <xdr:rowOff>100874</xdr:rowOff>
    </xdr:to>
    <xdr:sp macro="" textlink="">
      <xdr:nvSpPr>
        <xdr:cNvPr id="82" name="楕円 81">
          <a:extLst>
            <a:ext uri="{FF2B5EF4-FFF2-40B4-BE49-F238E27FC236}">
              <a16:creationId xmlns:a16="http://schemas.microsoft.com/office/drawing/2014/main" id="{C2E08BBA-2B03-4FE1-B984-D2F8AA76BE9E}"/>
            </a:ext>
          </a:extLst>
        </xdr:cNvPr>
        <xdr:cNvSpPr/>
      </xdr:nvSpPr>
      <xdr:spPr>
        <a:xfrm>
          <a:off x="1079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50074</xdr:rowOff>
    </xdr:from>
    <xdr:to>
      <xdr:col>10</xdr:col>
      <xdr:colOff>114300</xdr:colOff>
      <xdr:row>36</xdr:row>
      <xdr:rowOff>85997</xdr:rowOff>
    </xdr:to>
    <xdr:cxnSp macro="">
      <xdr:nvCxnSpPr>
        <xdr:cNvPr id="83" name="直線コネクタ 82">
          <a:extLst>
            <a:ext uri="{FF2B5EF4-FFF2-40B4-BE49-F238E27FC236}">
              <a16:creationId xmlns:a16="http://schemas.microsoft.com/office/drawing/2014/main" id="{9305FA3F-F2EF-4455-8B8B-EEB9D7EA13E2}"/>
            </a:ext>
          </a:extLst>
        </xdr:cNvPr>
        <xdr:cNvCxnSpPr/>
      </xdr:nvCxnSpPr>
      <xdr:spPr>
        <a:xfrm>
          <a:off x="1130300" y="62222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149151</xdr:rowOff>
    </xdr:from>
    <xdr:ext cx="405111" cy="259045"/>
    <xdr:sp macro="" textlink="">
      <xdr:nvSpPr>
        <xdr:cNvPr id="84" name="n_1aveValue【図書館】&#10;有形固定資産減価償却率">
          <a:extLst>
            <a:ext uri="{FF2B5EF4-FFF2-40B4-BE49-F238E27FC236}">
              <a16:creationId xmlns:a16="http://schemas.microsoft.com/office/drawing/2014/main" id="{082279CD-90B4-4EF9-8B92-7999184520B9}"/>
            </a:ext>
          </a:extLst>
        </xdr:cNvPr>
        <xdr:cNvSpPr txBox="1"/>
      </xdr:nvSpPr>
      <xdr:spPr>
        <a:xfrm>
          <a:off x="3582044" y="64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119760</xdr:rowOff>
    </xdr:from>
    <xdr:ext cx="405111" cy="259045"/>
    <xdr:sp macro="" textlink="">
      <xdr:nvSpPr>
        <xdr:cNvPr id="85" name="n_2aveValue【図書館】&#10;有形固定資産減価償却率">
          <a:extLst>
            <a:ext uri="{FF2B5EF4-FFF2-40B4-BE49-F238E27FC236}">
              <a16:creationId xmlns:a16="http://schemas.microsoft.com/office/drawing/2014/main" id="{3141540B-7F38-4ACA-B8F9-7AFA78A70F52}"/>
            </a:ext>
          </a:extLst>
        </xdr:cNvPr>
        <xdr:cNvSpPr txBox="1"/>
      </xdr:nvSpPr>
      <xdr:spPr>
        <a:xfrm>
          <a:off x="2705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83837</xdr:rowOff>
    </xdr:from>
    <xdr:ext cx="405111" cy="259045"/>
    <xdr:sp macro="" textlink="">
      <xdr:nvSpPr>
        <xdr:cNvPr id="86" name="n_3aveValue【図書館】&#10;有形固定資産減価償却率">
          <a:extLst>
            <a:ext uri="{FF2B5EF4-FFF2-40B4-BE49-F238E27FC236}">
              <a16:creationId xmlns:a16="http://schemas.microsoft.com/office/drawing/2014/main" id="{DCEDAA88-BD20-4B1D-9AF3-E49BC6C4274D}"/>
            </a:ext>
          </a:extLst>
        </xdr:cNvPr>
        <xdr:cNvSpPr txBox="1"/>
      </xdr:nvSpPr>
      <xdr:spPr>
        <a:xfrm>
          <a:off x="1816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67508</xdr:rowOff>
    </xdr:from>
    <xdr:ext cx="405111" cy="259045"/>
    <xdr:sp macro="" textlink="">
      <xdr:nvSpPr>
        <xdr:cNvPr id="87" name="n_4aveValue【図書館】&#10;有形固定資産減価償却率">
          <a:extLst>
            <a:ext uri="{FF2B5EF4-FFF2-40B4-BE49-F238E27FC236}">
              <a16:creationId xmlns:a16="http://schemas.microsoft.com/office/drawing/2014/main" id="{48FAC848-D953-42D8-A083-79C597D2E109}"/>
            </a:ext>
          </a:extLst>
        </xdr:cNvPr>
        <xdr:cNvSpPr txBox="1"/>
      </xdr:nvSpPr>
      <xdr:spPr>
        <a:xfrm>
          <a:off x="927744" y="641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55353</xdr:rowOff>
    </xdr:from>
    <xdr:ext cx="405111" cy="259045"/>
    <xdr:sp macro="" textlink="">
      <xdr:nvSpPr>
        <xdr:cNvPr id="88" name="n_1mainValue【図書館】&#10;有形固定資産減価償却率">
          <a:extLst>
            <a:ext uri="{FF2B5EF4-FFF2-40B4-BE49-F238E27FC236}">
              <a16:creationId xmlns:a16="http://schemas.microsoft.com/office/drawing/2014/main" id="{8C0A68CB-0DD9-4796-9F3D-27D415783357}"/>
            </a:ext>
          </a:extLst>
        </xdr:cNvPr>
        <xdr:cNvSpPr txBox="1"/>
      </xdr:nvSpPr>
      <xdr:spPr>
        <a:xfrm>
          <a:off x="35820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89" name="n_2mainValue【図書館】&#10;有形固定資産減価償却率">
          <a:extLst>
            <a:ext uri="{FF2B5EF4-FFF2-40B4-BE49-F238E27FC236}">
              <a16:creationId xmlns:a16="http://schemas.microsoft.com/office/drawing/2014/main" id="{97D66F3A-4C95-4973-993E-C6C666ED657F}"/>
            </a:ext>
          </a:extLst>
        </xdr:cNvPr>
        <xdr:cNvSpPr txBox="1"/>
      </xdr:nvSpPr>
      <xdr:spPr>
        <a:xfrm>
          <a:off x="2705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153324</xdr:rowOff>
    </xdr:from>
    <xdr:ext cx="405111" cy="259045"/>
    <xdr:sp macro="" textlink="">
      <xdr:nvSpPr>
        <xdr:cNvPr id="90" name="n_3mainValue【図書館】&#10;有形固定資産減価償却率">
          <a:extLst>
            <a:ext uri="{FF2B5EF4-FFF2-40B4-BE49-F238E27FC236}">
              <a16:creationId xmlns:a16="http://schemas.microsoft.com/office/drawing/2014/main" id="{136D965E-2B2D-47E6-B88B-A7536F985C3C}"/>
            </a:ext>
          </a:extLst>
        </xdr:cNvPr>
        <xdr:cNvSpPr txBox="1"/>
      </xdr:nvSpPr>
      <xdr:spPr>
        <a:xfrm>
          <a:off x="18167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117401</xdr:rowOff>
    </xdr:from>
    <xdr:ext cx="405111" cy="259045"/>
    <xdr:sp macro="" textlink="">
      <xdr:nvSpPr>
        <xdr:cNvPr id="91" name="n_4mainValue【図書館】&#10;有形固定資産減価償却率">
          <a:extLst>
            <a:ext uri="{FF2B5EF4-FFF2-40B4-BE49-F238E27FC236}">
              <a16:creationId xmlns:a16="http://schemas.microsoft.com/office/drawing/2014/main" id="{B9788D8A-B998-407F-85BB-59221F31564E}"/>
            </a:ext>
          </a:extLst>
        </xdr:cNvPr>
        <xdr:cNvSpPr txBox="1"/>
      </xdr:nvSpPr>
      <xdr:spPr>
        <a:xfrm>
          <a:off x="9277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403FFB9-754A-4BA7-BBD5-7BE1C8CFDF3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8C5772B-F1B7-4E1A-AD6E-DE9B38909C5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FCDE49D-58FC-4CBD-8931-0FBF08A4E6C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E949B0C-9BEF-4D85-B24D-BAF7150AF67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0E28132-8548-41B3-8E5F-D36156ED82C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AB1C354-F5EC-4DCB-8AE2-7904D8A1A11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079C396-1CD0-420F-B5E7-E39731B71A3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E33D23E-B06D-42EE-8959-8B36EBB0A76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EF93986-BC70-4C31-9322-FB7D14062C5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4A062AE-4D68-4A20-A990-ADE55614FD5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6564DF9F-C8B6-4674-92A5-4AB03BE706D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C0657A12-EFB0-484F-9091-5091C4124B0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27D8E38-6CBC-4865-8A91-0D2558FC3B9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3898D63-4773-419D-9D61-F542370D6129}"/>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347DFE99-5AB2-49F7-92C2-67CCE4544BF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4D2D5BAF-FC6A-4304-8294-64D4A426EA2C}"/>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909BA446-3295-41B4-A683-C716E8A00F2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F11DD14C-87C2-4C1F-BA96-902C9F8F77E9}"/>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E28864B6-ED91-4EF9-9CD8-F72BEF3FD41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7AD1DCFC-CE0C-4A30-BD75-66C7E183DB8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276F7FB-1808-4B6E-9E65-B8B24127EB8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a:extLst>
            <a:ext uri="{FF2B5EF4-FFF2-40B4-BE49-F238E27FC236}">
              <a16:creationId xmlns:a16="http://schemas.microsoft.com/office/drawing/2014/main" id="{3F3EE6D0-CFC1-4CF1-B7A4-8CF6760992D3}"/>
            </a:ext>
          </a:extLst>
        </xdr:cNvPr>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a:extLst>
            <a:ext uri="{FF2B5EF4-FFF2-40B4-BE49-F238E27FC236}">
              <a16:creationId xmlns:a16="http://schemas.microsoft.com/office/drawing/2014/main" id="{919F5370-275B-4F13-8A91-0A6B01185689}"/>
            </a:ext>
          </a:extLst>
        </xdr:cNvPr>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a:extLst>
            <a:ext uri="{FF2B5EF4-FFF2-40B4-BE49-F238E27FC236}">
              <a16:creationId xmlns:a16="http://schemas.microsoft.com/office/drawing/2014/main" id="{A17DD915-41E7-4269-97AA-F216A98D4862}"/>
            </a:ext>
          </a:extLst>
        </xdr:cNvPr>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a:extLst>
            <a:ext uri="{FF2B5EF4-FFF2-40B4-BE49-F238E27FC236}">
              <a16:creationId xmlns:a16="http://schemas.microsoft.com/office/drawing/2014/main" id="{B0AEBBEC-EE09-433E-BD05-0599BB570220}"/>
            </a:ext>
          </a:extLst>
        </xdr:cNvPr>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a:extLst>
            <a:ext uri="{FF2B5EF4-FFF2-40B4-BE49-F238E27FC236}">
              <a16:creationId xmlns:a16="http://schemas.microsoft.com/office/drawing/2014/main" id="{0762ECA2-9C62-400C-BABF-55012B1F1B06}"/>
            </a:ext>
          </a:extLst>
        </xdr:cNvPr>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22115</xdr:rowOff>
    </xdr:from>
    <xdr:ext cx="469744" cy="259045"/>
    <xdr:sp macro="" textlink="">
      <xdr:nvSpPr>
        <xdr:cNvPr id="118" name="【図書館】&#10;一人当たり面積平均値テキスト">
          <a:extLst>
            <a:ext uri="{FF2B5EF4-FFF2-40B4-BE49-F238E27FC236}">
              <a16:creationId xmlns:a16="http://schemas.microsoft.com/office/drawing/2014/main" id="{01D814DC-6B17-4FEC-B9E1-34685FC5ECE1}"/>
            </a:ext>
          </a:extLst>
        </xdr:cNvPr>
        <xdr:cNvSpPr txBox="1"/>
      </xdr:nvSpPr>
      <xdr:spPr>
        <a:xfrm>
          <a:off x="10515600" y="6880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a:extLst>
            <a:ext uri="{FF2B5EF4-FFF2-40B4-BE49-F238E27FC236}">
              <a16:creationId xmlns:a16="http://schemas.microsoft.com/office/drawing/2014/main" id="{9BBCB0FF-1B6F-493B-96E2-77C9AFD75806}"/>
            </a:ext>
          </a:extLst>
        </xdr:cNvPr>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a:extLst>
            <a:ext uri="{FF2B5EF4-FFF2-40B4-BE49-F238E27FC236}">
              <a16:creationId xmlns:a16="http://schemas.microsoft.com/office/drawing/2014/main" id="{1A267B01-A70D-446D-B30F-02CB61C76013}"/>
            </a:ext>
          </a:extLst>
        </xdr:cNvPr>
        <xdr:cNvSpPr/>
      </xdr:nvSpPr>
      <xdr:spPr>
        <a:xfrm>
          <a:off x="9588500" y="69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a:extLst>
            <a:ext uri="{FF2B5EF4-FFF2-40B4-BE49-F238E27FC236}">
              <a16:creationId xmlns:a16="http://schemas.microsoft.com/office/drawing/2014/main" id="{5EB0C389-BBC3-4128-B21D-C0A883833F03}"/>
            </a:ext>
          </a:extLst>
        </xdr:cNvPr>
        <xdr:cNvSpPr/>
      </xdr:nvSpPr>
      <xdr:spPr>
        <a:xfrm>
          <a:off x="8699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a:extLst>
            <a:ext uri="{FF2B5EF4-FFF2-40B4-BE49-F238E27FC236}">
              <a16:creationId xmlns:a16="http://schemas.microsoft.com/office/drawing/2014/main" id="{B2DB590B-FC67-47FF-A392-A3510DD20395}"/>
            </a:ext>
          </a:extLst>
        </xdr:cNvPr>
        <xdr:cNvSpPr/>
      </xdr:nvSpPr>
      <xdr:spPr>
        <a:xfrm>
          <a:off x="7810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a:extLst>
            <a:ext uri="{FF2B5EF4-FFF2-40B4-BE49-F238E27FC236}">
              <a16:creationId xmlns:a16="http://schemas.microsoft.com/office/drawing/2014/main" id="{84D2EE39-E5B1-4EFA-8FB4-662AE17D297B}"/>
            </a:ext>
          </a:extLst>
        </xdr:cNvPr>
        <xdr:cNvSpPr/>
      </xdr:nvSpPr>
      <xdr:spPr>
        <a:xfrm>
          <a:off x="6921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0247BCF-CBD7-48BE-B66E-F8C29362CBD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9CCF2D5-AAA4-4D1D-BD5D-46921DFAFFB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641A0FC-0EC6-4142-B85E-EB6B54003FB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5467608-9C85-4B58-933C-1DF09406C5D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27219A5-C575-40C6-B7E4-2BC20226160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114554</xdr:rowOff>
    </xdr:from>
    <xdr:to>
      <xdr:col>55</xdr:col>
      <xdr:colOff>50800</xdr:colOff>
      <xdr:row>40</xdr:row>
      <xdr:rowOff>44704</xdr:rowOff>
    </xdr:to>
    <xdr:sp macro="" textlink="">
      <xdr:nvSpPr>
        <xdr:cNvPr id="129" name="楕円 128">
          <a:extLst>
            <a:ext uri="{FF2B5EF4-FFF2-40B4-BE49-F238E27FC236}">
              <a16:creationId xmlns:a16="http://schemas.microsoft.com/office/drawing/2014/main" id="{B8421C24-70C9-4110-B5EC-2428C610A870}"/>
            </a:ext>
          </a:extLst>
        </xdr:cNvPr>
        <xdr:cNvSpPr/>
      </xdr:nvSpPr>
      <xdr:spPr>
        <a:xfrm>
          <a:off x="104267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137431</xdr:rowOff>
    </xdr:from>
    <xdr:ext cx="469744" cy="259045"/>
    <xdr:sp macro="" textlink="">
      <xdr:nvSpPr>
        <xdr:cNvPr id="130" name="【図書館】&#10;一人当たり面積該当値テキスト">
          <a:extLst>
            <a:ext uri="{FF2B5EF4-FFF2-40B4-BE49-F238E27FC236}">
              <a16:creationId xmlns:a16="http://schemas.microsoft.com/office/drawing/2014/main" id="{9137795D-45D3-49D6-B406-A756657966DE}"/>
            </a:ext>
          </a:extLst>
        </xdr:cNvPr>
        <xdr:cNvSpPr txBox="1"/>
      </xdr:nvSpPr>
      <xdr:spPr>
        <a:xfrm>
          <a:off x="10515600" y="665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114554</xdr:rowOff>
    </xdr:from>
    <xdr:to>
      <xdr:col>50</xdr:col>
      <xdr:colOff>165100</xdr:colOff>
      <xdr:row>40</xdr:row>
      <xdr:rowOff>44704</xdr:rowOff>
    </xdr:to>
    <xdr:sp macro="" textlink="">
      <xdr:nvSpPr>
        <xdr:cNvPr id="131" name="楕円 130">
          <a:extLst>
            <a:ext uri="{FF2B5EF4-FFF2-40B4-BE49-F238E27FC236}">
              <a16:creationId xmlns:a16="http://schemas.microsoft.com/office/drawing/2014/main" id="{C137A0BF-32B7-40B2-BD20-C31700295489}"/>
            </a:ext>
          </a:extLst>
        </xdr:cNvPr>
        <xdr:cNvSpPr/>
      </xdr:nvSpPr>
      <xdr:spPr>
        <a:xfrm>
          <a:off x="9588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165354</xdr:rowOff>
    </xdr:from>
    <xdr:to>
      <xdr:col>55</xdr:col>
      <xdr:colOff>0</xdr:colOff>
      <xdr:row>39</xdr:row>
      <xdr:rowOff>165354</xdr:rowOff>
    </xdr:to>
    <xdr:cxnSp macro="">
      <xdr:nvCxnSpPr>
        <xdr:cNvPr id="132" name="直線コネクタ 131">
          <a:extLst>
            <a:ext uri="{FF2B5EF4-FFF2-40B4-BE49-F238E27FC236}">
              <a16:creationId xmlns:a16="http://schemas.microsoft.com/office/drawing/2014/main" id="{735A31D5-5FBB-47E0-BE2E-B7907C336FF7}"/>
            </a:ext>
          </a:extLst>
        </xdr:cNvPr>
        <xdr:cNvCxnSpPr/>
      </xdr:nvCxnSpPr>
      <xdr:spPr>
        <a:xfrm>
          <a:off x="9639300" y="68519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33" name="楕円 132">
          <a:extLst>
            <a:ext uri="{FF2B5EF4-FFF2-40B4-BE49-F238E27FC236}">
              <a16:creationId xmlns:a16="http://schemas.microsoft.com/office/drawing/2014/main" id="{09DDCEE6-22F0-4FAE-ACFC-4545BEC1CB84}"/>
            </a:ext>
          </a:extLst>
        </xdr:cNvPr>
        <xdr:cNvSpPr/>
      </xdr:nvSpPr>
      <xdr:spPr>
        <a:xfrm>
          <a:off x="8699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165354</xdr:rowOff>
    </xdr:from>
    <xdr:to>
      <xdr:col>50</xdr:col>
      <xdr:colOff>114300</xdr:colOff>
      <xdr:row>39</xdr:row>
      <xdr:rowOff>165354</xdr:rowOff>
    </xdr:to>
    <xdr:cxnSp macro="">
      <xdr:nvCxnSpPr>
        <xdr:cNvPr id="134" name="直線コネクタ 133">
          <a:extLst>
            <a:ext uri="{FF2B5EF4-FFF2-40B4-BE49-F238E27FC236}">
              <a16:creationId xmlns:a16="http://schemas.microsoft.com/office/drawing/2014/main" id="{C65D3E2E-2214-4E3A-9D5C-1EBF9270B4AA}"/>
            </a:ext>
          </a:extLst>
        </xdr:cNvPr>
        <xdr:cNvCxnSpPr/>
      </xdr:nvCxnSpPr>
      <xdr:spPr>
        <a:xfrm>
          <a:off x="8750300" y="685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114554</xdr:rowOff>
    </xdr:from>
    <xdr:to>
      <xdr:col>41</xdr:col>
      <xdr:colOff>101600</xdr:colOff>
      <xdr:row>40</xdr:row>
      <xdr:rowOff>44704</xdr:rowOff>
    </xdr:to>
    <xdr:sp macro="" textlink="">
      <xdr:nvSpPr>
        <xdr:cNvPr id="135" name="楕円 134">
          <a:extLst>
            <a:ext uri="{FF2B5EF4-FFF2-40B4-BE49-F238E27FC236}">
              <a16:creationId xmlns:a16="http://schemas.microsoft.com/office/drawing/2014/main" id="{97C69D67-27AB-482F-9D6A-25EC87F1342C}"/>
            </a:ext>
          </a:extLst>
        </xdr:cNvPr>
        <xdr:cNvSpPr/>
      </xdr:nvSpPr>
      <xdr:spPr>
        <a:xfrm>
          <a:off x="7810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165354</xdr:rowOff>
    </xdr:from>
    <xdr:to>
      <xdr:col>45</xdr:col>
      <xdr:colOff>177800</xdr:colOff>
      <xdr:row>39</xdr:row>
      <xdr:rowOff>165354</xdr:rowOff>
    </xdr:to>
    <xdr:cxnSp macro="">
      <xdr:nvCxnSpPr>
        <xdr:cNvPr id="136" name="直線コネクタ 135">
          <a:extLst>
            <a:ext uri="{FF2B5EF4-FFF2-40B4-BE49-F238E27FC236}">
              <a16:creationId xmlns:a16="http://schemas.microsoft.com/office/drawing/2014/main" id="{DA509E2C-C84B-4249-95E8-B5A93CEEA47E}"/>
            </a:ext>
          </a:extLst>
        </xdr:cNvPr>
        <xdr:cNvCxnSpPr/>
      </xdr:nvCxnSpPr>
      <xdr:spPr>
        <a:xfrm>
          <a:off x="7861300" y="685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114554</xdr:rowOff>
    </xdr:from>
    <xdr:to>
      <xdr:col>36</xdr:col>
      <xdr:colOff>165100</xdr:colOff>
      <xdr:row>40</xdr:row>
      <xdr:rowOff>44704</xdr:rowOff>
    </xdr:to>
    <xdr:sp macro="" textlink="">
      <xdr:nvSpPr>
        <xdr:cNvPr id="137" name="楕円 136">
          <a:extLst>
            <a:ext uri="{FF2B5EF4-FFF2-40B4-BE49-F238E27FC236}">
              <a16:creationId xmlns:a16="http://schemas.microsoft.com/office/drawing/2014/main" id="{BF9EEF21-9017-48A0-9E64-FFDF7B54AC75}"/>
            </a:ext>
          </a:extLst>
        </xdr:cNvPr>
        <xdr:cNvSpPr/>
      </xdr:nvSpPr>
      <xdr:spPr>
        <a:xfrm>
          <a:off x="6921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165354</xdr:rowOff>
    </xdr:from>
    <xdr:to>
      <xdr:col>41</xdr:col>
      <xdr:colOff>50800</xdr:colOff>
      <xdr:row>39</xdr:row>
      <xdr:rowOff>165354</xdr:rowOff>
    </xdr:to>
    <xdr:cxnSp macro="">
      <xdr:nvCxnSpPr>
        <xdr:cNvPr id="138" name="直線コネクタ 137">
          <a:extLst>
            <a:ext uri="{FF2B5EF4-FFF2-40B4-BE49-F238E27FC236}">
              <a16:creationId xmlns:a16="http://schemas.microsoft.com/office/drawing/2014/main" id="{C9B4A74F-667E-4376-AC2C-5EB085680370}"/>
            </a:ext>
          </a:extLst>
        </xdr:cNvPr>
        <xdr:cNvCxnSpPr/>
      </xdr:nvCxnSpPr>
      <xdr:spPr>
        <a:xfrm>
          <a:off x="6972300" y="685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154703</xdr:rowOff>
    </xdr:from>
    <xdr:ext cx="469744" cy="259045"/>
    <xdr:sp macro="" textlink="">
      <xdr:nvSpPr>
        <xdr:cNvPr id="139" name="n_1aveValue【図書館】&#10;一人当たり面積">
          <a:extLst>
            <a:ext uri="{FF2B5EF4-FFF2-40B4-BE49-F238E27FC236}">
              <a16:creationId xmlns:a16="http://schemas.microsoft.com/office/drawing/2014/main" id="{50D87E8E-6057-4A25-BF59-1F1B6561E504}"/>
            </a:ext>
          </a:extLst>
        </xdr:cNvPr>
        <xdr:cNvSpPr txBox="1"/>
      </xdr:nvSpPr>
      <xdr:spPr>
        <a:xfrm>
          <a:off x="93917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159275</xdr:rowOff>
    </xdr:from>
    <xdr:ext cx="469744" cy="259045"/>
    <xdr:sp macro="" textlink="">
      <xdr:nvSpPr>
        <xdr:cNvPr id="140" name="n_2aveValue【図書館】&#10;一人当たり面積">
          <a:extLst>
            <a:ext uri="{FF2B5EF4-FFF2-40B4-BE49-F238E27FC236}">
              <a16:creationId xmlns:a16="http://schemas.microsoft.com/office/drawing/2014/main" id="{E9F129EF-BD92-4BB3-9740-C191825AAA7F}"/>
            </a:ext>
          </a:extLst>
        </xdr:cNvPr>
        <xdr:cNvSpPr txBox="1"/>
      </xdr:nvSpPr>
      <xdr:spPr>
        <a:xfrm>
          <a:off x="8515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159275</xdr:rowOff>
    </xdr:from>
    <xdr:ext cx="469744" cy="259045"/>
    <xdr:sp macro="" textlink="">
      <xdr:nvSpPr>
        <xdr:cNvPr id="141" name="n_3aveValue【図書館】&#10;一人当たり面積">
          <a:extLst>
            <a:ext uri="{FF2B5EF4-FFF2-40B4-BE49-F238E27FC236}">
              <a16:creationId xmlns:a16="http://schemas.microsoft.com/office/drawing/2014/main" id="{3148653C-A4F6-46D0-BA11-B8935672F6C3}"/>
            </a:ext>
          </a:extLst>
        </xdr:cNvPr>
        <xdr:cNvSpPr txBox="1"/>
      </xdr:nvSpPr>
      <xdr:spPr>
        <a:xfrm>
          <a:off x="7626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159275</xdr:rowOff>
    </xdr:from>
    <xdr:ext cx="469744" cy="259045"/>
    <xdr:sp macro="" textlink="">
      <xdr:nvSpPr>
        <xdr:cNvPr id="142" name="n_4aveValue【図書館】&#10;一人当たり面積">
          <a:extLst>
            <a:ext uri="{FF2B5EF4-FFF2-40B4-BE49-F238E27FC236}">
              <a16:creationId xmlns:a16="http://schemas.microsoft.com/office/drawing/2014/main" id="{D6197BA2-03E8-49E9-9C58-D972278122FE}"/>
            </a:ext>
          </a:extLst>
        </xdr:cNvPr>
        <xdr:cNvSpPr txBox="1"/>
      </xdr:nvSpPr>
      <xdr:spPr>
        <a:xfrm>
          <a:off x="6737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61231</xdr:rowOff>
    </xdr:from>
    <xdr:ext cx="469744" cy="259045"/>
    <xdr:sp macro="" textlink="">
      <xdr:nvSpPr>
        <xdr:cNvPr id="143" name="n_1mainValue【図書館】&#10;一人当たり面積">
          <a:extLst>
            <a:ext uri="{FF2B5EF4-FFF2-40B4-BE49-F238E27FC236}">
              <a16:creationId xmlns:a16="http://schemas.microsoft.com/office/drawing/2014/main" id="{30999CAD-A9DA-4DB8-84AA-A0F64FFD1C99}"/>
            </a:ext>
          </a:extLst>
        </xdr:cNvPr>
        <xdr:cNvSpPr txBox="1"/>
      </xdr:nvSpPr>
      <xdr:spPr>
        <a:xfrm>
          <a:off x="93917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4" name="n_2mainValue【図書館】&#10;一人当たり面積">
          <a:extLst>
            <a:ext uri="{FF2B5EF4-FFF2-40B4-BE49-F238E27FC236}">
              <a16:creationId xmlns:a16="http://schemas.microsoft.com/office/drawing/2014/main" id="{E1F00B76-8D5A-412A-A97F-E67EF088F2C4}"/>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61231</xdr:rowOff>
    </xdr:from>
    <xdr:ext cx="469744" cy="259045"/>
    <xdr:sp macro="" textlink="">
      <xdr:nvSpPr>
        <xdr:cNvPr id="145" name="n_3mainValue【図書館】&#10;一人当たり面積">
          <a:extLst>
            <a:ext uri="{FF2B5EF4-FFF2-40B4-BE49-F238E27FC236}">
              <a16:creationId xmlns:a16="http://schemas.microsoft.com/office/drawing/2014/main" id="{5CDB7221-E62C-4F0C-BB0B-34A355493ED3}"/>
            </a:ext>
          </a:extLst>
        </xdr:cNvPr>
        <xdr:cNvSpPr txBox="1"/>
      </xdr:nvSpPr>
      <xdr:spPr>
        <a:xfrm>
          <a:off x="7626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61231</xdr:rowOff>
    </xdr:from>
    <xdr:ext cx="469744" cy="259045"/>
    <xdr:sp macro="" textlink="">
      <xdr:nvSpPr>
        <xdr:cNvPr id="146" name="n_4mainValue【図書館】&#10;一人当たり面積">
          <a:extLst>
            <a:ext uri="{FF2B5EF4-FFF2-40B4-BE49-F238E27FC236}">
              <a16:creationId xmlns:a16="http://schemas.microsoft.com/office/drawing/2014/main" id="{A9A340DF-39E5-41F3-8166-8CD96FF681AE}"/>
            </a:ext>
          </a:extLst>
        </xdr:cNvPr>
        <xdr:cNvSpPr txBox="1"/>
      </xdr:nvSpPr>
      <xdr:spPr>
        <a:xfrm>
          <a:off x="6737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B04A1D7-E6DF-4315-92E9-964BE4FE764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25DA35D-5811-4E7C-8604-CD4463C8F96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293CBA6B-0769-4499-A5EB-B0A951A97AC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CD115D9A-7BD1-4D4E-9109-119FBA3AAD5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F7DFF60-F4B0-4A08-8191-816D25A5B2B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082B512-5F17-45D2-B807-2F7DCED8BF4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9E660020-9832-4F19-A684-E38506C5A20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ED57C93-CF6B-4E1C-A9FC-90FAF6EF3AD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55C097B-89A4-46A7-8439-16AD0462B1B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67FCBA5-DDD9-4A47-8F35-692CB550DE9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96FCEF7-FCC8-4D57-B62E-FED20E34B0E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65CB92EC-3F03-4FD5-B336-08290CFB3B0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7F1941B3-2EE2-43F9-B49D-0C85FE8E504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78B93CB0-1F66-4FA4-B12D-356B7A35215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63D0C454-8919-49C3-B5DE-9B195731EE2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9D5B4477-48CF-4B46-90E7-2F6FE0F7089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828D9CDB-D5EF-46B9-AEAF-62AA2127451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238BCD4-F376-41F1-9AC4-BFE8A0C3B5D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974B9230-1232-4603-A758-0D3EC142171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C34AC5C-1A28-4F30-83F7-4509B987293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FF2B170C-851D-424B-9550-08CA9B706C9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C83DAC4-AC96-4D15-9B28-4B042A63C01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52E06D3-0145-414D-A8CD-379E49EBC2F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2C4A2C84-1353-4399-A72F-578C982DAE1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a:extLst>
            <a:ext uri="{FF2B5EF4-FFF2-40B4-BE49-F238E27FC236}">
              <a16:creationId xmlns:a16="http://schemas.microsoft.com/office/drawing/2014/main" id="{1586C82B-555F-44D7-BC74-766CFB646B5C}"/>
            </a:ext>
          </a:extLst>
        </xdr:cNvPr>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CCA54DE5-D6A4-441F-BAFC-F75C64605083}"/>
            </a:ext>
          </a:extLst>
        </xdr:cNvPr>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a:extLst>
            <a:ext uri="{FF2B5EF4-FFF2-40B4-BE49-F238E27FC236}">
              <a16:creationId xmlns:a16="http://schemas.microsoft.com/office/drawing/2014/main" id="{99329050-6687-4C49-870D-68A3BDC27397}"/>
            </a:ext>
          </a:extLst>
        </xdr:cNvPr>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BDEAE7BB-0FBF-483B-B217-D22D6ED445AA}"/>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72C66A98-8C13-49BA-AF87-96E9C82CCF45}"/>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40657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DEAA320-AFE9-4057-A761-528D371B4882}"/>
            </a:ext>
          </a:extLst>
        </xdr:cNvPr>
        <xdr:cNvSpPr txBox="1"/>
      </xdr:nvSpPr>
      <xdr:spPr>
        <a:xfrm>
          <a:off x="4673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a:extLst>
            <a:ext uri="{FF2B5EF4-FFF2-40B4-BE49-F238E27FC236}">
              <a16:creationId xmlns:a16="http://schemas.microsoft.com/office/drawing/2014/main" id="{1B8341BF-AF17-4E8A-895F-CA661AFB3F49}"/>
            </a:ext>
          </a:extLst>
        </xdr:cNvPr>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a:extLst>
            <a:ext uri="{FF2B5EF4-FFF2-40B4-BE49-F238E27FC236}">
              <a16:creationId xmlns:a16="http://schemas.microsoft.com/office/drawing/2014/main" id="{85C0DED3-DD68-4478-BD58-3EF15D842E65}"/>
            </a:ext>
          </a:extLst>
        </xdr:cNvPr>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34851630-BC7A-4089-9716-D09911ADD7D1}"/>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a:extLst>
            <a:ext uri="{FF2B5EF4-FFF2-40B4-BE49-F238E27FC236}">
              <a16:creationId xmlns:a16="http://schemas.microsoft.com/office/drawing/2014/main" id="{9DB9FBF5-6473-4309-AD0D-0BBC4F12991E}"/>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a:extLst>
            <a:ext uri="{FF2B5EF4-FFF2-40B4-BE49-F238E27FC236}">
              <a16:creationId xmlns:a16="http://schemas.microsoft.com/office/drawing/2014/main" id="{94FF39FC-C7B2-43A8-8BAB-E46718A24BB8}"/>
            </a:ext>
          </a:extLst>
        </xdr:cNvPr>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574F76A-7A81-4BA7-AA48-B0D7BA67CF6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3CD4884-6F1C-4827-9579-A9FAF6F3E2E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0902A7D-3F83-48E0-8BD7-6E1036803B8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3DBD074-DC3E-4F09-823D-940BFDEE151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54301C3-930A-4F7A-990C-EEE3869E14E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133985</xdr:rowOff>
    </xdr:from>
    <xdr:to>
      <xdr:col>24</xdr:col>
      <xdr:colOff>114300</xdr:colOff>
      <xdr:row>61</xdr:row>
      <xdr:rowOff>64135</xdr:rowOff>
    </xdr:to>
    <xdr:sp macro="" textlink="">
      <xdr:nvSpPr>
        <xdr:cNvPr id="187" name="楕円 186">
          <a:extLst>
            <a:ext uri="{FF2B5EF4-FFF2-40B4-BE49-F238E27FC236}">
              <a16:creationId xmlns:a16="http://schemas.microsoft.com/office/drawing/2014/main" id="{6EDF9B4F-D662-4963-BA25-DAF874D6D83A}"/>
            </a:ext>
          </a:extLst>
        </xdr:cNvPr>
        <xdr:cNvSpPr/>
      </xdr:nvSpPr>
      <xdr:spPr>
        <a:xfrm>
          <a:off x="45847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112412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7DEC612B-FA49-47AC-9CB6-0CAAA16FB296}"/>
            </a:ext>
          </a:extLst>
        </xdr:cNvPr>
        <xdr:cNvSpPr txBox="1"/>
      </xdr:nvSpPr>
      <xdr:spPr>
        <a:xfrm>
          <a:off x="4673600"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88265</xdr:rowOff>
    </xdr:from>
    <xdr:to>
      <xdr:col>20</xdr:col>
      <xdr:colOff>38100</xdr:colOff>
      <xdr:row>61</xdr:row>
      <xdr:rowOff>18415</xdr:rowOff>
    </xdr:to>
    <xdr:sp macro="" textlink="">
      <xdr:nvSpPr>
        <xdr:cNvPr id="189" name="楕円 188">
          <a:extLst>
            <a:ext uri="{FF2B5EF4-FFF2-40B4-BE49-F238E27FC236}">
              <a16:creationId xmlns:a16="http://schemas.microsoft.com/office/drawing/2014/main" id="{24B9F5A4-B3D2-4F52-B48B-3211612C6F19}"/>
            </a:ext>
          </a:extLst>
        </xdr:cNvPr>
        <xdr:cNvSpPr/>
      </xdr:nvSpPr>
      <xdr:spPr>
        <a:xfrm>
          <a:off x="3746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139065</xdr:rowOff>
    </xdr:from>
    <xdr:to>
      <xdr:col>24</xdr:col>
      <xdr:colOff>63500</xdr:colOff>
      <xdr:row>61</xdr:row>
      <xdr:rowOff>13335</xdr:rowOff>
    </xdr:to>
    <xdr:cxnSp macro="">
      <xdr:nvCxnSpPr>
        <xdr:cNvPr id="190" name="直線コネクタ 189">
          <a:extLst>
            <a:ext uri="{FF2B5EF4-FFF2-40B4-BE49-F238E27FC236}">
              <a16:creationId xmlns:a16="http://schemas.microsoft.com/office/drawing/2014/main" id="{20BCB69A-C77F-4FEA-BE5B-9E2BE70DE329}"/>
            </a:ext>
          </a:extLst>
        </xdr:cNvPr>
        <xdr:cNvCxnSpPr/>
      </xdr:nvCxnSpPr>
      <xdr:spPr>
        <a:xfrm>
          <a:off x="3797300" y="1042606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52070</xdr:rowOff>
    </xdr:from>
    <xdr:to>
      <xdr:col>15</xdr:col>
      <xdr:colOff>101600</xdr:colOff>
      <xdr:row>60</xdr:row>
      <xdr:rowOff>153670</xdr:rowOff>
    </xdr:to>
    <xdr:sp macro="" textlink="">
      <xdr:nvSpPr>
        <xdr:cNvPr id="191" name="楕円 190">
          <a:extLst>
            <a:ext uri="{FF2B5EF4-FFF2-40B4-BE49-F238E27FC236}">
              <a16:creationId xmlns:a16="http://schemas.microsoft.com/office/drawing/2014/main" id="{99907187-0429-4416-A00F-EE1B7876FA01}"/>
            </a:ext>
          </a:extLst>
        </xdr:cNvPr>
        <xdr:cNvSpPr/>
      </xdr:nvSpPr>
      <xdr:spPr>
        <a:xfrm>
          <a:off x="2857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102870</xdr:rowOff>
    </xdr:from>
    <xdr:to>
      <xdr:col>19</xdr:col>
      <xdr:colOff>177800</xdr:colOff>
      <xdr:row>60</xdr:row>
      <xdr:rowOff>139065</xdr:rowOff>
    </xdr:to>
    <xdr:cxnSp macro="">
      <xdr:nvCxnSpPr>
        <xdr:cNvPr id="192" name="直線コネクタ 191">
          <a:extLst>
            <a:ext uri="{FF2B5EF4-FFF2-40B4-BE49-F238E27FC236}">
              <a16:creationId xmlns:a16="http://schemas.microsoft.com/office/drawing/2014/main" id="{276D635C-B934-4696-870E-15E1D543FA0C}"/>
            </a:ext>
          </a:extLst>
        </xdr:cNvPr>
        <xdr:cNvCxnSpPr/>
      </xdr:nvCxnSpPr>
      <xdr:spPr>
        <a:xfrm>
          <a:off x="2908300" y="103898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93" name="楕円 192">
          <a:extLst>
            <a:ext uri="{FF2B5EF4-FFF2-40B4-BE49-F238E27FC236}">
              <a16:creationId xmlns:a16="http://schemas.microsoft.com/office/drawing/2014/main" id="{CC120AA7-BA85-412C-8EF0-4067A95F71D1}"/>
            </a:ext>
          </a:extLst>
        </xdr:cNvPr>
        <xdr:cNvSpPr/>
      </xdr:nvSpPr>
      <xdr:spPr>
        <a:xfrm>
          <a:off x="1968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83820</xdr:rowOff>
    </xdr:from>
    <xdr:to>
      <xdr:col>15</xdr:col>
      <xdr:colOff>50800</xdr:colOff>
      <xdr:row>60</xdr:row>
      <xdr:rowOff>102870</xdr:rowOff>
    </xdr:to>
    <xdr:cxnSp macro="">
      <xdr:nvCxnSpPr>
        <xdr:cNvPr id="194" name="直線コネクタ 193">
          <a:extLst>
            <a:ext uri="{FF2B5EF4-FFF2-40B4-BE49-F238E27FC236}">
              <a16:creationId xmlns:a16="http://schemas.microsoft.com/office/drawing/2014/main" id="{0EAB44A3-FE8B-41DC-8E24-A3216608C6AE}"/>
            </a:ext>
          </a:extLst>
        </xdr:cNvPr>
        <xdr:cNvCxnSpPr/>
      </xdr:nvCxnSpPr>
      <xdr:spPr>
        <a:xfrm>
          <a:off x="2019300" y="103708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19685</xdr:rowOff>
    </xdr:from>
    <xdr:to>
      <xdr:col>6</xdr:col>
      <xdr:colOff>38100</xdr:colOff>
      <xdr:row>62</xdr:row>
      <xdr:rowOff>121285</xdr:rowOff>
    </xdr:to>
    <xdr:sp macro="" textlink="">
      <xdr:nvSpPr>
        <xdr:cNvPr id="195" name="楕円 194">
          <a:extLst>
            <a:ext uri="{FF2B5EF4-FFF2-40B4-BE49-F238E27FC236}">
              <a16:creationId xmlns:a16="http://schemas.microsoft.com/office/drawing/2014/main" id="{5D496CE1-824F-42AD-813A-7CA0E7DB2F6E}"/>
            </a:ext>
          </a:extLst>
        </xdr:cNvPr>
        <xdr:cNvSpPr/>
      </xdr:nvSpPr>
      <xdr:spPr>
        <a:xfrm>
          <a:off x="1079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83820</xdr:rowOff>
    </xdr:from>
    <xdr:to>
      <xdr:col>10</xdr:col>
      <xdr:colOff>114300</xdr:colOff>
      <xdr:row>62</xdr:row>
      <xdr:rowOff>70485</xdr:rowOff>
    </xdr:to>
    <xdr:cxnSp macro="">
      <xdr:nvCxnSpPr>
        <xdr:cNvPr id="196" name="直線コネクタ 195">
          <a:extLst>
            <a:ext uri="{FF2B5EF4-FFF2-40B4-BE49-F238E27FC236}">
              <a16:creationId xmlns:a16="http://schemas.microsoft.com/office/drawing/2014/main" id="{B12C7A36-8B7E-426F-967D-11308739A17A}"/>
            </a:ext>
          </a:extLst>
        </xdr:cNvPr>
        <xdr:cNvCxnSpPr/>
      </xdr:nvCxnSpPr>
      <xdr:spPr>
        <a:xfrm flipV="1">
          <a:off x="1130300" y="10370820"/>
          <a:ext cx="889000" cy="3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97" name="n_1aveValue【体育館・プール】&#10;有形固定資産減価償却率">
          <a:extLst>
            <a:ext uri="{FF2B5EF4-FFF2-40B4-BE49-F238E27FC236}">
              <a16:creationId xmlns:a16="http://schemas.microsoft.com/office/drawing/2014/main" id="{A5A13CB6-4C36-4D3D-9EB6-7658770084B2}"/>
            </a:ext>
          </a:extLst>
        </xdr:cNvPr>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CB8FBC0B-1978-43CF-B658-6558FC42372A}"/>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99" name="n_3aveValue【体育館・プール】&#10;有形固定資産減価償却率">
          <a:extLst>
            <a:ext uri="{FF2B5EF4-FFF2-40B4-BE49-F238E27FC236}">
              <a16:creationId xmlns:a16="http://schemas.microsoft.com/office/drawing/2014/main" id="{76AA0DF3-7879-4F27-893B-D95B06FBE69F}"/>
            </a:ext>
          </a:extLst>
        </xdr:cNvPr>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61612</xdr:rowOff>
    </xdr:from>
    <xdr:ext cx="405111" cy="259045"/>
    <xdr:sp macro="" textlink="">
      <xdr:nvSpPr>
        <xdr:cNvPr id="200" name="n_4aveValue【体育館・プール】&#10;有形固定資産減価償却率">
          <a:extLst>
            <a:ext uri="{FF2B5EF4-FFF2-40B4-BE49-F238E27FC236}">
              <a16:creationId xmlns:a16="http://schemas.microsoft.com/office/drawing/2014/main" id="{D42223B3-5D6E-4267-A874-F73EB64C80F5}"/>
            </a:ext>
          </a:extLst>
        </xdr:cNvPr>
        <xdr:cNvSpPr txBox="1"/>
      </xdr:nvSpPr>
      <xdr:spPr>
        <a:xfrm>
          <a:off x="927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9542</xdr:rowOff>
    </xdr:from>
    <xdr:ext cx="405111" cy="259045"/>
    <xdr:sp macro="" textlink="">
      <xdr:nvSpPr>
        <xdr:cNvPr id="201" name="n_1mainValue【体育館・プール】&#10;有形固定資産減価償却率">
          <a:extLst>
            <a:ext uri="{FF2B5EF4-FFF2-40B4-BE49-F238E27FC236}">
              <a16:creationId xmlns:a16="http://schemas.microsoft.com/office/drawing/2014/main" id="{054746E1-64DF-4EBA-964E-72840DA75588}"/>
            </a:ext>
          </a:extLst>
        </xdr:cNvPr>
        <xdr:cNvSpPr txBox="1"/>
      </xdr:nvSpPr>
      <xdr:spPr>
        <a:xfrm>
          <a:off x="3582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144797</xdr:rowOff>
    </xdr:from>
    <xdr:ext cx="405111" cy="259045"/>
    <xdr:sp macro="" textlink="">
      <xdr:nvSpPr>
        <xdr:cNvPr id="202" name="n_2mainValue【体育館・プール】&#10;有形固定資産減価償却率">
          <a:extLst>
            <a:ext uri="{FF2B5EF4-FFF2-40B4-BE49-F238E27FC236}">
              <a16:creationId xmlns:a16="http://schemas.microsoft.com/office/drawing/2014/main" id="{90F9512A-D059-41CB-B566-1FA731FEF07E}"/>
            </a:ext>
          </a:extLst>
        </xdr:cNvPr>
        <xdr:cNvSpPr txBox="1"/>
      </xdr:nvSpPr>
      <xdr:spPr>
        <a:xfrm>
          <a:off x="2705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203" name="n_3mainValue【体育館・プール】&#10;有形固定資産減価償却率">
          <a:extLst>
            <a:ext uri="{FF2B5EF4-FFF2-40B4-BE49-F238E27FC236}">
              <a16:creationId xmlns:a16="http://schemas.microsoft.com/office/drawing/2014/main" id="{11294514-4156-40CC-BAB6-B75AF1BF9796}"/>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112412</xdr:rowOff>
    </xdr:from>
    <xdr:ext cx="405111" cy="259045"/>
    <xdr:sp macro="" textlink="">
      <xdr:nvSpPr>
        <xdr:cNvPr id="204" name="n_4mainValue【体育館・プール】&#10;有形固定資産減価償却率">
          <a:extLst>
            <a:ext uri="{FF2B5EF4-FFF2-40B4-BE49-F238E27FC236}">
              <a16:creationId xmlns:a16="http://schemas.microsoft.com/office/drawing/2014/main" id="{D1D23526-1A0B-4503-9F5E-A56349ABB1CA}"/>
            </a:ext>
          </a:extLst>
        </xdr:cNvPr>
        <xdr:cNvSpPr txBox="1"/>
      </xdr:nvSpPr>
      <xdr:spPr>
        <a:xfrm>
          <a:off x="927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272CA66-8D3B-4C17-92BC-5ED307F849C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0B3B3F4-45A0-4FD1-98F9-8125CF0EBC2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705C4AE-5A92-41B9-BD96-24F62A1FB63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71EE733-6F95-4EA2-83D8-D5BFA3E0959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E1748F0-82A9-41C1-B314-39AAAF32D7C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C834E2D-B4B8-4C9F-A54A-439117CB9DE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6CCF20B-E915-42F2-B8E1-AAF35C35E42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840C959-3F72-4D59-95D2-53ECCC1038D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65ABFD0-0B1B-4EE8-A1A4-CE34CA9D46C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C6B1EA4-3A48-4BEB-A292-9BE5860C81F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B4418D8-638C-4BB3-BE10-7E27876B120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F959B281-4E7B-4EAF-942C-65A78881BD6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1B0DC92-37E3-48E0-91C3-F1054CBC15F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A1D26964-FCFC-4182-82D5-4E6E4415511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6F3EA40-0668-4CC0-9BEE-B7DAAA55C4B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1F546A14-EC78-4903-BCBB-027E0D6E718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73D52365-ABAE-487D-878B-343077B6746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ABFD670C-C799-40CA-8C06-6B8EDFD7C12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C6AA4E7-E8AF-4488-8323-2EF63A1F771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B67B48FA-AEE2-4ED4-8AC3-1F58862DFF3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CD646B4-1E82-4BEC-9940-D4C7DEEFEBD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51EEFE1F-EB74-4E89-AEB7-31E86F967A8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8521A34-63E4-40A8-98E4-8CFBE9B6A05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a:extLst>
            <a:ext uri="{FF2B5EF4-FFF2-40B4-BE49-F238E27FC236}">
              <a16:creationId xmlns:a16="http://schemas.microsoft.com/office/drawing/2014/main" id="{F7669742-6D13-4140-8622-6517A909B19E}"/>
            </a:ext>
          </a:extLst>
        </xdr:cNvPr>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a:extLst>
            <a:ext uri="{FF2B5EF4-FFF2-40B4-BE49-F238E27FC236}">
              <a16:creationId xmlns:a16="http://schemas.microsoft.com/office/drawing/2014/main" id="{800E6394-74C6-4BD9-B6AE-17548762F727}"/>
            </a:ext>
          </a:extLst>
        </xdr:cNvPr>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a:extLst>
            <a:ext uri="{FF2B5EF4-FFF2-40B4-BE49-F238E27FC236}">
              <a16:creationId xmlns:a16="http://schemas.microsoft.com/office/drawing/2014/main" id="{E591CF1A-FD9E-4288-8DDE-E7F54EB9A9DD}"/>
            </a:ext>
          </a:extLst>
        </xdr:cNvPr>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a:extLst>
            <a:ext uri="{FF2B5EF4-FFF2-40B4-BE49-F238E27FC236}">
              <a16:creationId xmlns:a16="http://schemas.microsoft.com/office/drawing/2014/main" id="{59BDEE77-F507-408E-B0A7-9DFFFE8DEE26}"/>
            </a:ext>
          </a:extLst>
        </xdr:cNvPr>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a:extLst>
            <a:ext uri="{FF2B5EF4-FFF2-40B4-BE49-F238E27FC236}">
              <a16:creationId xmlns:a16="http://schemas.microsoft.com/office/drawing/2014/main" id="{A17AAA88-0ED9-4BBF-8006-1C0940205668}"/>
            </a:ext>
          </a:extLst>
        </xdr:cNvPr>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a:extLst>
            <a:ext uri="{FF2B5EF4-FFF2-40B4-BE49-F238E27FC236}">
              <a16:creationId xmlns:a16="http://schemas.microsoft.com/office/drawing/2014/main" id="{9BB76F47-75FC-4ECF-B63B-4AA91DD42710}"/>
            </a:ext>
          </a:extLst>
        </xdr:cNvPr>
        <xdr:cNvSpPr txBox="1"/>
      </xdr:nvSpPr>
      <xdr:spPr>
        <a:xfrm>
          <a:off x="10515600" y="107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a:extLst>
            <a:ext uri="{FF2B5EF4-FFF2-40B4-BE49-F238E27FC236}">
              <a16:creationId xmlns:a16="http://schemas.microsoft.com/office/drawing/2014/main" id="{DCB62783-419E-4594-982C-C2653A7D5027}"/>
            </a:ext>
          </a:extLst>
        </xdr:cNvPr>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a:extLst>
            <a:ext uri="{FF2B5EF4-FFF2-40B4-BE49-F238E27FC236}">
              <a16:creationId xmlns:a16="http://schemas.microsoft.com/office/drawing/2014/main" id="{C30E38EA-E224-4214-BCA1-209CC23FD2B6}"/>
            </a:ext>
          </a:extLst>
        </xdr:cNvPr>
        <xdr:cNvSpPr/>
      </xdr:nvSpPr>
      <xdr:spPr>
        <a:xfrm>
          <a:off x="9588500" y="1092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a:extLst>
            <a:ext uri="{FF2B5EF4-FFF2-40B4-BE49-F238E27FC236}">
              <a16:creationId xmlns:a16="http://schemas.microsoft.com/office/drawing/2014/main" id="{2144D96B-0A4B-4C62-837D-E58106C7972A}"/>
            </a:ext>
          </a:extLst>
        </xdr:cNvPr>
        <xdr:cNvSpPr/>
      </xdr:nvSpPr>
      <xdr:spPr>
        <a:xfrm>
          <a:off x="8699500" y="109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a:extLst>
            <a:ext uri="{FF2B5EF4-FFF2-40B4-BE49-F238E27FC236}">
              <a16:creationId xmlns:a16="http://schemas.microsoft.com/office/drawing/2014/main" id="{68296072-62D8-49F7-90D4-73E15D6A29DC}"/>
            </a:ext>
          </a:extLst>
        </xdr:cNvPr>
        <xdr:cNvSpPr/>
      </xdr:nvSpPr>
      <xdr:spPr>
        <a:xfrm>
          <a:off x="7810500" y="109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38" name="フローチャート: 判断 237">
          <a:extLst>
            <a:ext uri="{FF2B5EF4-FFF2-40B4-BE49-F238E27FC236}">
              <a16:creationId xmlns:a16="http://schemas.microsoft.com/office/drawing/2014/main" id="{01E9B2D4-F2D0-45C0-BA45-D3853A9E50CC}"/>
            </a:ext>
          </a:extLst>
        </xdr:cNvPr>
        <xdr:cNvSpPr/>
      </xdr:nvSpPr>
      <xdr:spPr>
        <a:xfrm>
          <a:off x="6921500" y="1094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82C436C-A988-4288-B5AB-0143F825294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2E8691C-6A0C-4566-8639-E69EF50AC9D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BBCA84D-73E5-4F5E-A289-CDC0777504B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B1D34D1-B8BE-4DB3-A0DE-D7823F0B645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4C30E8B-642F-414D-A270-FF542F21F77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135890</xdr:rowOff>
    </xdr:from>
    <xdr:to>
      <xdr:col>55</xdr:col>
      <xdr:colOff>50800</xdr:colOff>
      <xdr:row>64</xdr:row>
      <xdr:rowOff>66040</xdr:rowOff>
    </xdr:to>
    <xdr:sp macro="" textlink="">
      <xdr:nvSpPr>
        <xdr:cNvPr id="244" name="楕円 243">
          <a:extLst>
            <a:ext uri="{FF2B5EF4-FFF2-40B4-BE49-F238E27FC236}">
              <a16:creationId xmlns:a16="http://schemas.microsoft.com/office/drawing/2014/main" id="{CAFBE0BA-74DA-47AE-AB19-366157EE2642}"/>
            </a:ext>
          </a:extLst>
        </xdr:cNvPr>
        <xdr:cNvSpPr/>
      </xdr:nvSpPr>
      <xdr:spPr>
        <a:xfrm>
          <a:off x="104267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a:extLst>
            <a:ext uri="{FF2B5EF4-FFF2-40B4-BE49-F238E27FC236}">
              <a16:creationId xmlns:a16="http://schemas.microsoft.com/office/drawing/2014/main" id="{250C3537-0053-401E-AC14-60A7C5A2587A}"/>
            </a:ext>
          </a:extLst>
        </xdr:cNvPr>
        <xdr:cNvSpPr txBox="1"/>
      </xdr:nvSpPr>
      <xdr:spPr>
        <a:xfrm>
          <a:off x="10515600"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135890</xdr:rowOff>
    </xdr:from>
    <xdr:to>
      <xdr:col>50</xdr:col>
      <xdr:colOff>165100</xdr:colOff>
      <xdr:row>64</xdr:row>
      <xdr:rowOff>66040</xdr:rowOff>
    </xdr:to>
    <xdr:sp macro="" textlink="">
      <xdr:nvSpPr>
        <xdr:cNvPr id="246" name="楕円 245">
          <a:extLst>
            <a:ext uri="{FF2B5EF4-FFF2-40B4-BE49-F238E27FC236}">
              <a16:creationId xmlns:a16="http://schemas.microsoft.com/office/drawing/2014/main" id="{5C6636AC-42D0-4C28-9210-737F3CA3DF45}"/>
            </a:ext>
          </a:extLst>
        </xdr:cNvPr>
        <xdr:cNvSpPr/>
      </xdr:nvSpPr>
      <xdr:spPr>
        <a:xfrm>
          <a:off x="9588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15240</xdr:rowOff>
    </xdr:from>
    <xdr:to>
      <xdr:col>55</xdr:col>
      <xdr:colOff>0</xdr:colOff>
      <xdr:row>64</xdr:row>
      <xdr:rowOff>15240</xdr:rowOff>
    </xdr:to>
    <xdr:cxnSp macro="">
      <xdr:nvCxnSpPr>
        <xdr:cNvPr id="247" name="直線コネクタ 246">
          <a:extLst>
            <a:ext uri="{FF2B5EF4-FFF2-40B4-BE49-F238E27FC236}">
              <a16:creationId xmlns:a16="http://schemas.microsoft.com/office/drawing/2014/main" id="{EE90D6A0-35FE-4E7E-BE95-F4AADA88B3F7}"/>
            </a:ext>
          </a:extLst>
        </xdr:cNvPr>
        <xdr:cNvCxnSpPr/>
      </xdr:nvCxnSpPr>
      <xdr:spPr>
        <a:xfrm>
          <a:off x="9639300" y="10988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135890</xdr:rowOff>
    </xdr:from>
    <xdr:to>
      <xdr:col>46</xdr:col>
      <xdr:colOff>38100</xdr:colOff>
      <xdr:row>64</xdr:row>
      <xdr:rowOff>66040</xdr:rowOff>
    </xdr:to>
    <xdr:sp macro="" textlink="">
      <xdr:nvSpPr>
        <xdr:cNvPr id="248" name="楕円 247">
          <a:extLst>
            <a:ext uri="{FF2B5EF4-FFF2-40B4-BE49-F238E27FC236}">
              <a16:creationId xmlns:a16="http://schemas.microsoft.com/office/drawing/2014/main" id="{BC9FC676-DBF8-40AA-AC67-9C37D7FB735F}"/>
            </a:ext>
          </a:extLst>
        </xdr:cNvPr>
        <xdr:cNvSpPr/>
      </xdr:nvSpPr>
      <xdr:spPr>
        <a:xfrm>
          <a:off x="8699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15240</xdr:rowOff>
    </xdr:from>
    <xdr:to>
      <xdr:col>50</xdr:col>
      <xdr:colOff>114300</xdr:colOff>
      <xdr:row>64</xdr:row>
      <xdr:rowOff>15240</xdr:rowOff>
    </xdr:to>
    <xdr:cxnSp macro="">
      <xdr:nvCxnSpPr>
        <xdr:cNvPr id="249" name="直線コネクタ 248">
          <a:extLst>
            <a:ext uri="{FF2B5EF4-FFF2-40B4-BE49-F238E27FC236}">
              <a16:creationId xmlns:a16="http://schemas.microsoft.com/office/drawing/2014/main" id="{98DA5194-2A5A-4E64-8E90-3CA8B20C2A51}"/>
            </a:ext>
          </a:extLst>
        </xdr:cNvPr>
        <xdr:cNvCxnSpPr/>
      </xdr:nvCxnSpPr>
      <xdr:spPr>
        <a:xfrm>
          <a:off x="8750300" y="1098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135890</xdr:rowOff>
    </xdr:from>
    <xdr:to>
      <xdr:col>41</xdr:col>
      <xdr:colOff>101600</xdr:colOff>
      <xdr:row>64</xdr:row>
      <xdr:rowOff>66040</xdr:rowOff>
    </xdr:to>
    <xdr:sp macro="" textlink="">
      <xdr:nvSpPr>
        <xdr:cNvPr id="250" name="楕円 249">
          <a:extLst>
            <a:ext uri="{FF2B5EF4-FFF2-40B4-BE49-F238E27FC236}">
              <a16:creationId xmlns:a16="http://schemas.microsoft.com/office/drawing/2014/main" id="{F8E3D6EF-A691-4053-B827-9E11A22A9130}"/>
            </a:ext>
          </a:extLst>
        </xdr:cNvPr>
        <xdr:cNvSpPr/>
      </xdr:nvSpPr>
      <xdr:spPr>
        <a:xfrm>
          <a:off x="7810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15240</xdr:rowOff>
    </xdr:from>
    <xdr:to>
      <xdr:col>45</xdr:col>
      <xdr:colOff>177800</xdr:colOff>
      <xdr:row>64</xdr:row>
      <xdr:rowOff>15240</xdr:rowOff>
    </xdr:to>
    <xdr:cxnSp macro="">
      <xdr:nvCxnSpPr>
        <xdr:cNvPr id="251" name="直線コネクタ 250">
          <a:extLst>
            <a:ext uri="{FF2B5EF4-FFF2-40B4-BE49-F238E27FC236}">
              <a16:creationId xmlns:a16="http://schemas.microsoft.com/office/drawing/2014/main" id="{CD0577AF-4B25-4647-AE9E-DC26D22B6E7A}"/>
            </a:ext>
          </a:extLst>
        </xdr:cNvPr>
        <xdr:cNvCxnSpPr/>
      </xdr:nvCxnSpPr>
      <xdr:spPr>
        <a:xfrm>
          <a:off x="7861300" y="1098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141986</xdr:rowOff>
    </xdr:from>
    <xdr:to>
      <xdr:col>36</xdr:col>
      <xdr:colOff>165100</xdr:colOff>
      <xdr:row>64</xdr:row>
      <xdr:rowOff>72136</xdr:rowOff>
    </xdr:to>
    <xdr:sp macro="" textlink="">
      <xdr:nvSpPr>
        <xdr:cNvPr id="252" name="楕円 251">
          <a:extLst>
            <a:ext uri="{FF2B5EF4-FFF2-40B4-BE49-F238E27FC236}">
              <a16:creationId xmlns:a16="http://schemas.microsoft.com/office/drawing/2014/main" id="{EABAEA2A-5007-4705-95F2-C5B9342D7B01}"/>
            </a:ext>
          </a:extLst>
        </xdr:cNvPr>
        <xdr:cNvSpPr/>
      </xdr:nvSpPr>
      <xdr:spPr>
        <a:xfrm>
          <a:off x="6921500" y="1094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15240</xdr:rowOff>
    </xdr:from>
    <xdr:to>
      <xdr:col>41</xdr:col>
      <xdr:colOff>50800</xdr:colOff>
      <xdr:row>64</xdr:row>
      <xdr:rowOff>21336</xdr:rowOff>
    </xdr:to>
    <xdr:cxnSp macro="">
      <xdr:nvCxnSpPr>
        <xdr:cNvPr id="253" name="直線コネクタ 252">
          <a:extLst>
            <a:ext uri="{FF2B5EF4-FFF2-40B4-BE49-F238E27FC236}">
              <a16:creationId xmlns:a16="http://schemas.microsoft.com/office/drawing/2014/main" id="{18BED7E8-C524-4D9F-93FC-6659CB2E60B6}"/>
            </a:ext>
          </a:extLst>
        </xdr:cNvPr>
        <xdr:cNvCxnSpPr/>
      </xdr:nvCxnSpPr>
      <xdr:spPr>
        <a:xfrm flipV="1">
          <a:off x="6972300" y="1098804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71899</xdr:rowOff>
    </xdr:from>
    <xdr:ext cx="469744" cy="259045"/>
    <xdr:sp macro="" textlink="">
      <xdr:nvSpPr>
        <xdr:cNvPr id="254" name="n_1aveValue【体育館・プール】&#10;一人当たり面積">
          <a:extLst>
            <a:ext uri="{FF2B5EF4-FFF2-40B4-BE49-F238E27FC236}">
              <a16:creationId xmlns:a16="http://schemas.microsoft.com/office/drawing/2014/main" id="{4E9F15F3-43A1-4BF7-A192-520E78D0006E}"/>
            </a:ext>
          </a:extLst>
        </xdr:cNvPr>
        <xdr:cNvSpPr txBox="1"/>
      </xdr:nvSpPr>
      <xdr:spPr>
        <a:xfrm>
          <a:off x="9391727" y="1070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59453</xdr:rowOff>
    </xdr:from>
    <xdr:ext cx="469744" cy="259045"/>
    <xdr:sp macro="" textlink="">
      <xdr:nvSpPr>
        <xdr:cNvPr id="255" name="n_2aveValue【体育館・プール】&#10;一人当たり面積">
          <a:extLst>
            <a:ext uri="{FF2B5EF4-FFF2-40B4-BE49-F238E27FC236}">
              <a16:creationId xmlns:a16="http://schemas.microsoft.com/office/drawing/2014/main" id="{3297ACA6-B2BB-4043-9F23-6DBAE05DB2F1}"/>
            </a:ext>
          </a:extLst>
        </xdr:cNvPr>
        <xdr:cNvSpPr txBox="1"/>
      </xdr:nvSpPr>
      <xdr:spPr>
        <a:xfrm>
          <a:off x="8515427" y="110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59834</xdr:rowOff>
    </xdr:from>
    <xdr:ext cx="469744" cy="259045"/>
    <xdr:sp macro="" textlink="">
      <xdr:nvSpPr>
        <xdr:cNvPr id="256" name="n_3aveValue【体育館・プール】&#10;一人当たり面積">
          <a:extLst>
            <a:ext uri="{FF2B5EF4-FFF2-40B4-BE49-F238E27FC236}">
              <a16:creationId xmlns:a16="http://schemas.microsoft.com/office/drawing/2014/main" id="{AE86E574-939F-4116-B126-6693BEA33956}"/>
            </a:ext>
          </a:extLst>
        </xdr:cNvPr>
        <xdr:cNvSpPr txBox="1"/>
      </xdr:nvSpPr>
      <xdr:spPr>
        <a:xfrm>
          <a:off x="7626427" y="1103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87901</xdr:rowOff>
    </xdr:from>
    <xdr:ext cx="469744" cy="259045"/>
    <xdr:sp macro="" textlink="">
      <xdr:nvSpPr>
        <xdr:cNvPr id="257" name="n_4aveValue【体育館・プール】&#10;一人当たり面積">
          <a:extLst>
            <a:ext uri="{FF2B5EF4-FFF2-40B4-BE49-F238E27FC236}">
              <a16:creationId xmlns:a16="http://schemas.microsoft.com/office/drawing/2014/main" id="{4D5FC24C-C9AE-4752-93F0-AC09E2123475}"/>
            </a:ext>
          </a:extLst>
        </xdr:cNvPr>
        <xdr:cNvSpPr txBox="1"/>
      </xdr:nvSpPr>
      <xdr:spPr>
        <a:xfrm>
          <a:off x="6737427" y="1071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57167</xdr:rowOff>
    </xdr:from>
    <xdr:ext cx="469744" cy="259045"/>
    <xdr:sp macro="" textlink="">
      <xdr:nvSpPr>
        <xdr:cNvPr id="258" name="n_1mainValue【体育館・プール】&#10;一人当たり面積">
          <a:extLst>
            <a:ext uri="{FF2B5EF4-FFF2-40B4-BE49-F238E27FC236}">
              <a16:creationId xmlns:a16="http://schemas.microsoft.com/office/drawing/2014/main" id="{7DE43A5E-6605-4C0B-A846-55CACCBB36DA}"/>
            </a:ext>
          </a:extLst>
        </xdr:cNvPr>
        <xdr:cNvSpPr txBox="1"/>
      </xdr:nvSpPr>
      <xdr:spPr>
        <a:xfrm>
          <a:off x="93917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82567</xdr:rowOff>
    </xdr:from>
    <xdr:ext cx="469744" cy="259045"/>
    <xdr:sp macro="" textlink="">
      <xdr:nvSpPr>
        <xdr:cNvPr id="259" name="n_2mainValue【体育館・プール】&#10;一人当たり面積">
          <a:extLst>
            <a:ext uri="{FF2B5EF4-FFF2-40B4-BE49-F238E27FC236}">
              <a16:creationId xmlns:a16="http://schemas.microsoft.com/office/drawing/2014/main" id="{B5D639F6-C69A-4FA0-9847-2FC51B5DDAE5}"/>
            </a:ext>
          </a:extLst>
        </xdr:cNvPr>
        <xdr:cNvSpPr txBox="1"/>
      </xdr:nvSpPr>
      <xdr:spPr>
        <a:xfrm>
          <a:off x="8515427" y="1071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82567</xdr:rowOff>
    </xdr:from>
    <xdr:ext cx="469744" cy="259045"/>
    <xdr:sp macro="" textlink="">
      <xdr:nvSpPr>
        <xdr:cNvPr id="260" name="n_3mainValue【体育館・プール】&#10;一人当たり面積">
          <a:extLst>
            <a:ext uri="{FF2B5EF4-FFF2-40B4-BE49-F238E27FC236}">
              <a16:creationId xmlns:a16="http://schemas.microsoft.com/office/drawing/2014/main" id="{82A676EC-B933-4936-8BBB-16D72DE5E3B4}"/>
            </a:ext>
          </a:extLst>
        </xdr:cNvPr>
        <xdr:cNvSpPr txBox="1"/>
      </xdr:nvSpPr>
      <xdr:spPr>
        <a:xfrm>
          <a:off x="7626427" y="1071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63263</xdr:rowOff>
    </xdr:from>
    <xdr:ext cx="469744" cy="259045"/>
    <xdr:sp macro="" textlink="">
      <xdr:nvSpPr>
        <xdr:cNvPr id="261" name="n_4mainValue【体育館・プール】&#10;一人当たり面積">
          <a:extLst>
            <a:ext uri="{FF2B5EF4-FFF2-40B4-BE49-F238E27FC236}">
              <a16:creationId xmlns:a16="http://schemas.microsoft.com/office/drawing/2014/main" id="{39B656FF-BC0D-4434-8AA2-4FD38CE9F3CA}"/>
            </a:ext>
          </a:extLst>
        </xdr:cNvPr>
        <xdr:cNvSpPr txBox="1"/>
      </xdr:nvSpPr>
      <xdr:spPr>
        <a:xfrm>
          <a:off x="6737427" y="1103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C1110E5-FCE4-4857-9A7F-2A1B085C140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A0170EC-BC23-48AB-A7A9-90B221D7C6D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5024AE0-8113-4AD5-8AC1-AAB1EDD8CBB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7A57B20-96AF-4EDD-80C8-EC09747F55B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923A10A-AE00-4C88-B4C4-99A65CDA5BC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36697CC-A45A-43B6-91BF-2158863ED56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147B295-1D5E-48C5-8DFD-1CF64952FF9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16AC183-F7DE-4961-A806-9FCF5E0D16C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2BE3E8CD-5C8C-40AA-8E56-BEF797FB010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21041690-4FD5-48D3-BBF8-4F7E3C5F18E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C9FE39AD-1663-407E-88F4-AE2B30FADCD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B6820A28-523F-48C1-A89D-5C40B41F067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514925FC-7BE3-46F2-9A01-F00FA05AA4A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F2DC0254-028B-489D-A1A5-FA8F2D946DE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A8558F94-3231-4572-92F5-B495FB5ADE6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3B3052DE-AC32-44B0-819B-40A1F1328479}"/>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E6AC0202-1D48-4F25-A55A-08E6FEB6087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70587847-2CEB-4E35-A615-0B2FD1C4293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401FE7E0-DD1E-4608-AA58-487F52F9201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515FCF40-5136-4AE9-BF69-07DF1C9FFA5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EA94648F-105A-4B23-AA2C-69E30618042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F23AD5F4-DB22-4E61-8740-EA5D57BF6E9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BA95BED4-4C08-4A34-BFBC-E3E63426149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C972587C-4FC1-4903-AD37-611F8763A79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329249BB-4A6B-4114-9EE0-4B3517FC801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7FB7D7F1-A844-4539-B0EA-5DE7719017F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0776CC67-D8C9-4048-BD1A-7B01CB2D82C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7F2FE6FA-D43A-4FCD-AC4B-39B9C60D4E1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9B5ADD92-F09D-4084-9073-8A9DD735278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0C5F7D70-BA59-4EE2-84A3-F84C51A82B1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C060EEF1-A98A-42C0-807E-66974ED06F7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B10DC38B-A197-4EE8-8485-3B903D6BBF3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E7974D37-3415-44E9-A988-F6DC78E4765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A223ED96-C2A9-4A24-B44B-8B0DD17C21C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A4B6E760-B2E5-4C98-A48D-A0283398890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646D6EC6-4C20-48B0-9B59-D3B4EBBA385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8F5B9941-7E0B-49E7-B0D5-8BD8BC1A0D9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D36C8F98-D942-462E-A689-9993A8DCA1E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5828472C-C9FE-469E-9AF3-1D640B54615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E7F0C661-2669-4C6E-8C14-39FB304F4F6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8283153A-5783-4BD5-9DF6-1D90DB36ED5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6D848BB9-1C78-4664-A471-7B4381AC698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35C0E531-75D0-48A7-87E8-A8A87777233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EE0B781C-D33D-4516-988E-3216B0AB147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CDAE5F7A-A88C-41A7-9A00-848ACBABF15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6986445C-E7FE-4BE8-BFD7-A1175602FC0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59E2EF58-62E2-4085-8FD7-DBFC9CE24E3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2B33C9FB-F854-4593-8AB3-A25748695D0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1A464E9C-E7D1-491E-B9FF-1CF1DA71B86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01A85D71-3110-4F81-A0C3-DB3B16B9918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08742E39-4B77-4C32-9175-8655A56E1CC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07A3BCE1-FB78-4CF2-8A25-9610DE20805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B899A786-DCB2-4C59-BE24-8673B13A8B9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2F5EF144-0FAF-44BC-A935-A0300CD5395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9FA9923E-6415-4B6E-BE3C-0E8BAC4BB37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2B161B2C-7948-4774-A7B6-B9C6E5C10BA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5F344E16-2998-43F0-A7A5-C8492CCD8B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319" name="直線コネクタ 318">
          <a:extLst>
            <a:ext uri="{FF2B5EF4-FFF2-40B4-BE49-F238E27FC236}">
              <a16:creationId xmlns:a16="http://schemas.microsoft.com/office/drawing/2014/main" id="{C469AAFF-8D32-40CC-BEE3-8484FEAC1C9F}"/>
            </a:ext>
          </a:extLst>
        </xdr:cNvPr>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320" name="【一般廃棄物処理施設】&#10;有形固定資産減価償却率最小値テキスト">
          <a:extLst>
            <a:ext uri="{FF2B5EF4-FFF2-40B4-BE49-F238E27FC236}">
              <a16:creationId xmlns:a16="http://schemas.microsoft.com/office/drawing/2014/main" id="{08F724EE-0AED-4E42-A0E5-557E085ADC8B}"/>
            </a:ext>
          </a:extLst>
        </xdr:cNvPr>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321" name="直線コネクタ 320">
          <a:extLst>
            <a:ext uri="{FF2B5EF4-FFF2-40B4-BE49-F238E27FC236}">
              <a16:creationId xmlns:a16="http://schemas.microsoft.com/office/drawing/2014/main" id="{1F251C58-1E1C-42B9-9D71-DFEBB101E3A7}"/>
            </a:ext>
          </a:extLst>
        </xdr:cNvPr>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5D7B758A-0AC3-4F84-92AD-51D6B7E519A1}"/>
            </a:ext>
          </a:extLst>
        </xdr:cNvPr>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323" name="直線コネクタ 322">
          <a:extLst>
            <a:ext uri="{FF2B5EF4-FFF2-40B4-BE49-F238E27FC236}">
              <a16:creationId xmlns:a16="http://schemas.microsoft.com/office/drawing/2014/main" id="{BE5115E4-9AFB-45C4-9E25-D065CA96603B}"/>
            </a:ext>
          </a:extLst>
        </xdr:cNvPr>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9226F8AC-E6DB-42CC-A9AF-232CAE12ACF1}"/>
            </a:ext>
          </a:extLst>
        </xdr:cNvPr>
        <xdr:cNvSpPr txBox="1"/>
      </xdr:nvSpPr>
      <xdr:spPr>
        <a:xfrm>
          <a:off x="16357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325" name="フローチャート: 判断 324">
          <a:extLst>
            <a:ext uri="{FF2B5EF4-FFF2-40B4-BE49-F238E27FC236}">
              <a16:creationId xmlns:a16="http://schemas.microsoft.com/office/drawing/2014/main" id="{2EA23DFF-FD5F-44A9-B314-3E7A1892FB7D}"/>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326" name="フローチャート: 判断 325">
          <a:extLst>
            <a:ext uri="{FF2B5EF4-FFF2-40B4-BE49-F238E27FC236}">
              <a16:creationId xmlns:a16="http://schemas.microsoft.com/office/drawing/2014/main" id="{0EF339D2-56A7-40BB-A439-46260B8115D5}"/>
            </a:ext>
          </a:extLst>
        </xdr:cNvPr>
        <xdr:cNvSpPr/>
      </xdr:nvSpPr>
      <xdr:spPr>
        <a:xfrm>
          <a:off x="15430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327" name="フローチャート: 判断 326">
          <a:extLst>
            <a:ext uri="{FF2B5EF4-FFF2-40B4-BE49-F238E27FC236}">
              <a16:creationId xmlns:a16="http://schemas.microsoft.com/office/drawing/2014/main" id="{12A4A85F-F465-4B35-9559-A1F56DA49634}"/>
            </a:ext>
          </a:extLst>
        </xdr:cNvPr>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328" name="フローチャート: 判断 327">
          <a:extLst>
            <a:ext uri="{FF2B5EF4-FFF2-40B4-BE49-F238E27FC236}">
              <a16:creationId xmlns:a16="http://schemas.microsoft.com/office/drawing/2014/main" id="{56446976-04C7-45F5-9D53-2E4F8F355AE3}"/>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329" name="フローチャート: 判断 328">
          <a:extLst>
            <a:ext uri="{FF2B5EF4-FFF2-40B4-BE49-F238E27FC236}">
              <a16:creationId xmlns:a16="http://schemas.microsoft.com/office/drawing/2014/main" id="{23486D12-3B0F-43EF-8FAE-B47591792EE5}"/>
            </a:ext>
          </a:extLst>
        </xdr:cNvPr>
        <xdr:cNvSpPr/>
      </xdr:nvSpPr>
      <xdr:spPr>
        <a:xfrm>
          <a:off x="1276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FEEC5857-76D1-4A2D-8658-D552216D5DF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14D79F98-C197-4CF3-B2B4-199B8B2505D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590A2322-170B-4CAF-B0E0-DD8F0EAB967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4C4CDA1B-00AA-40F5-971E-11CC6D6A4B8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494EF32A-D6A8-4160-852F-DDD8D5DC665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18869</xdr:rowOff>
    </xdr:from>
    <xdr:to>
      <xdr:col>85</xdr:col>
      <xdr:colOff>177800</xdr:colOff>
      <xdr:row>37</xdr:row>
      <xdr:rowOff>120469</xdr:rowOff>
    </xdr:to>
    <xdr:sp macro="" textlink="">
      <xdr:nvSpPr>
        <xdr:cNvPr id="335" name="楕円 334">
          <a:extLst>
            <a:ext uri="{FF2B5EF4-FFF2-40B4-BE49-F238E27FC236}">
              <a16:creationId xmlns:a16="http://schemas.microsoft.com/office/drawing/2014/main" id="{E326E9CB-A25B-452A-BD12-C16AA11CB043}"/>
            </a:ext>
          </a:extLst>
        </xdr:cNvPr>
        <xdr:cNvSpPr/>
      </xdr:nvSpPr>
      <xdr:spPr>
        <a:xfrm>
          <a:off x="162687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41746</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6DE379FD-3E7B-4C49-9949-790836943C02}"/>
            </a:ext>
          </a:extLst>
        </xdr:cNvPr>
        <xdr:cNvSpPr txBox="1"/>
      </xdr:nvSpPr>
      <xdr:spPr>
        <a:xfrm>
          <a:off x="16357600" y="621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141333</xdr:rowOff>
    </xdr:from>
    <xdr:to>
      <xdr:col>81</xdr:col>
      <xdr:colOff>101600</xdr:colOff>
      <xdr:row>37</xdr:row>
      <xdr:rowOff>71483</xdr:rowOff>
    </xdr:to>
    <xdr:sp macro="" textlink="">
      <xdr:nvSpPr>
        <xdr:cNvPr id="337" name="楕円 336">
          <a:extLst>
            <a:ext uri="{FF2B5EF4-FFF2-40B4-BE49-F238E27FC236}">
              <a16:creationId xmlns:a16="http://schemas.microsoft.com/office/drawing/2014/main" id="{0C3D6630-9460-4847-9AD3-BAB88DD13999}"/>
            </a:ext>
          </a:extLst>
        </xdr:cNvPr>
        <xdr:cNvSpPr/>
      </xdr:nvSpPr>
      <xdr:spPr>
        <a:xfrm>
          <a:off x="154305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20683</xdr:rowOff>
    </xdr:from>
    <xdr:to>
      <xdr:col>85</xdr:col>
      <xdr:colOff>127000</xdr:colOff>
      <xdr:row>37</xdr:row>
      <xdr:rowOff>69669</xdr:rowOff>
    </xdr:to>
    <xdr:cxnSp macro="">
      <xdr:nvCxnSpPr>
        <xdr:cNvPr id="338" name="直線コネクタ 337">
          <a:extLst>
            <a:ext uri="{FF2B5EF4-FFF2-40B4-BE49-F238E27FC236}">
              <a16:creationId xmlns:a16="http://schemas.microsoft.com/office/drawing/2014/main" id="{F128FA54-2379-47D2-BFB8-D6FD5BA43E62}"/>
            </a:ext>
          </a:extLst>
        </xdr:cNvPr>
        <xdr:cNvCxnSpPr/>
      </xdr:nvCxnSpPr>
      <xdr:spPr>
        <a:xfrm>
          <a:off x="15481300" y="636433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97246</xdr:rowOff>
    </xdr:from>
    <xdr:to>
      <xdr:col>76</xdr:col>
      <xdr:colOff>165100</xdr:colOff>
      <xdr:row>37</xdr:row>
      <xdr:rowOff>27396</xdr:rowOff>
    </xdr:to>
    <xdr:sp macro="" textlink="">
      <xdr:nvSpPr>
        <xdr:cNvPr id="339" name="楕円 338">
          <a:extLst>
            <a:ext uri="{FF2B5EF4-FFF2-40B4-BE49-F238E27FC236}">
              <a16:creationId xmlns:a16="http://schemas.microsoft.com/office/drawing/2014/main" id="{DB82643B-D993-4B40-A093-DEBEA06FFB59}"/>
            </a:ext>
          </a:extLst>
        </xdr:cNvPr>
        <xdr:cNvSpPr/>
      </xdr:nvSpPr>
      <xdr:spPr>
        <a:xfrm>
          <a:off x="145415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148046</xdr:rowOff>
    </xdr:from>
    <xdr:to>
      <xdr:col>81</xdr:col>
      <xdr:colOff>50800</xdr:colOff>
      <xdr:row>37</xdr:row>
      <xdr:rowOff>20683</xdr:rowOff>
    </xdr:to>
    <xdr:cxnSp macro="">
      <xdr:nvCxnSpPr>
        <xdr:cNvPr id="340" name="直線コネクタ 339">
          <a:extLst>
            <a:ext uri="{FF2B5EF4-FFF2-40B4-BE49-F238E27FC236}">
              <a16:creationId xmlns:a16="http://schemas.microsoft.com/office/drawing/2014/main" id="{77C5581C-45DA-4FF3-BD7B-5EB0ABB5C0B2}"/>
            </a:ext>
          </a:extLst>
        </xdr:cNvPr>
        <xdr:cNvCxnSpPr/>
      </xdr:nvCxnSpPr>
      <xdr:spPr>
        <a:xfrm>
          <a:off x="14592300" y="632024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56424</xdr:rowOff>
    </xdr:from>
    <xdr:to>
      <xdr:col>72</xdr:col>
      <xdr:colOff>38100</xdr:colOff>
      <xdr:row>36</xdr:row>
      <xdr:rowOff>158024</xdr:rowOff>
    </xdr:to>
    <xdr:sp macro="" textlink="">
      <xdr:nvSpPr>
        <xdr:cNvPr id="341" name="楕円 340">
          <a:extLst>
            <a:ext uri="{FF2B5EF4-FFF2-40B4-BE49-F238E27FC236}">
              <a16:creationId xmlns:a16="http://schemas.microsoft.com/office/drawing/2014/main" id="{072B801C-4CA1-4674-B962-4EA6372D8A17}"/>
            </a:ext>
          </a:extLst>
        </xdr:cNvPr>
        <xdr:cNvSpPr/>
      </xdr:nvSpPr>
      <xdr:spPr>
        <a:xfrm>
          <a:off x="13652500"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107224</xdr:rowOff>
    </xdr:from>
    <xdr:to>
      <xdr:col>76</xdr:col>
      <xdr:colOff>114300</xdr:colOff>
      <xdr:row>36</xdr:row>
      <xdr:rowOff>148046</xdr:rowOff>
    </xdr:to>
    <xdr:cxnSp macro="">
      <xdr:nvCxnSpPr>
        <xdr:cNvPr id="342" name="直線コネクタ 341">
          <a:extLst>
            <a:ext uri="{FF2B5EF4-FFF2-40B4-BE49-F238E27FC236}">
              <a16:creationId xmlns:a16="http://schemas.microsoft.com/office/drawing/2014/main" id="{C8FE36C9-E9D6-427C-9D70-CF437BB9CEC2}"/>
            </a:ext>
          </a:extLst>
        </xdr:cNvPr>
        <xdr:cNvCxnSpPr/>
      </xdr:nvCxnSpPr>
      <xdr:spPr>
        <a:xfrm>
          <a:off x="13703300" y="627942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13970</xdr:rowOff>
    </xdr:from>
    <xdr:to>
      <xdr:col>67</xdr:col>
      <xdr:colOff>101600</xdr:colOff>
      <xdr:row>36</xdr:row>
      <xdr:rowOff>115570</xdr:rowOff>
    </xdr:to>
    <xdr:sp macro="" textlink="">
      <xdr:nvSpPr>
        <xdr:cNvPr id="343" name="楕円 342">
          <a:extLst>
            <a:ext uri="{FF2B5EF4-FFF2-40B4-BE49-F238E27FC236}">
              <a16:creationId xmlns:a16="http://schemas.microsoft.com/office/drawing/2014/main" id="{345DA0B1-E449-48EA-B249-082CB03C8086}"/>
            </a:ext>
          </a:extLst>
        </xdr:cNvPr>
        <xdr:cNvSpPr/>
      </xdr:nvSpPr>
      <xdr:spPr>
        <a:xfrm>
          <a:off x="12763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64770</xdr:rowOff>
    </xdr:from>
    <xdr:to>
      <xdr:col>71</xdr:col>
      <xdr:colOff>177800</xdr:colOff>
      <xdr:row>36</xdr:row>
      <xdr:rowOff>107224</xdr:rowOff>
    </xdr:to>
    <xdr:cxnSp macro="">
      <xdr:nvCxnSpPr>
        <xdr:cNvPr id="344" name="直線コネクタ 343">
          <a:extLst>
            <a:ext uri="{FF2B5EF4-FFF2-40B4-BE49-F238E27FC236}">
              <a16:creationId xmlns:a16="http://schemas.microsoft.com/office/drawing/2014/main" id="{AD2AC56C-EE47-4EC0-9C77-D992C35BDC3C}"/>
            </a:ext>
          </a:extLst>
        </xdr:cNvPr>
        <xdr:cNvCxnSpPr/>
      </xdr:nvCxnSpPr>
      <xdr:spPr>
        <a:xfrm>
          <a:off x="12814300" y="623697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16890</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AA3D9452-55E0-48AC-92A5-FBE2070168EA}"/>
            </a:ext>
          </a:extLst>
        </xdr:cNvPr>
        <xdr:cNvSpPr txBox="1"/>
      </xdr:nvSpPr>
      <xdr:spPr>
        <a:xfrm>
          <a:off x="152660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150784</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C94101E3-B3A2-4F95-91AB-8E89466B31A5}"/>
            </a:ext>
          </a:extLst>
        </xdr:cNvPr>
        <xdr:cNvSpPr txBox="1"/>
      </xdr:nvSpPr>
      <xdr:spPr>
        <a:xfrm>
          <a:off x="14389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F1054DDC-06E3-4E63-8FFC-8A806CF2F8E7}"/>
            </a:ext>
          </a:extLst>
        </xdr:cNvPr>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152417</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D747CCEA-2858-4795-9814-029B897859FC}"/>
            </a:ext>
          </a:extLst>
        </xdr:cNvPr>
        <xdr:cNvSpPr txBox="1"/>
      </xdr:nvSpPr>
      <xdr:spPr>
        <a:xfrm>
          <a:off x="12611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88010</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F4351E02-F20E-4544-8AD7-628A6132846B}"/>
            </a:ext>
          </a:extLst>
        </xdr:cNvPr>
        <xdr:cNvSpPr txBox="1"/>
      </xdr:nvSpPr>
      <xdr:spPr>
        <a:xfrm>
          <a:off x="152660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43923</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207C5785-F703-4B4D-A3B1-EB096974995B}"/>
            </a:ext>
          </a:extLst>
        </xdr:cNvPr>
        <xdr:cNvSpPr txBox="1"/>
      </xdr:nvSpPr>
      <xdr:spPr>
        <a:xfrm>
          <a:off x="143897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3101</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8F532430-2C52-4910-A5E9-63D0D5032460}"/>
            </a:ext>
          </a:extLst>
        </xdr:cNvPr>
        <xdr:cNvSpPr txBox="1"/>
      </xdr:nvSpPr>
      <xdr:spPr>
        <a:xfrm>
          <a:off x="13500744" y="600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132097</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B78D3523-4718-4E5E-B304-F55C99BA59D3}"/>
            </a:ext>
          </a:extLst>
        </xdr:cNvPr>
        <xdr:cNvSpPr txBox="1"/>
      </xdr:nvSpPr>
      <xdr:spPr>
        <a:xfrm>
          <a:off x="12611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453F602A-6055-4531-BB5E-49EA1BDF048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D574FC97-9003-4A4C-AC63-92F4494DF50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5CC3357A-B904-46D5-ABC6-7640426C15A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B0A35D07-856B-4DFE-93F0-CA0F284DC3F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30E94446-0B16-4E0C-9A6E-A5415920B55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D504005B-2C35-4FC0-972C-CF73549F43C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32B9F768-8772-4E10-AFEC-1ECDF9B53F7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921C65C1-3A0D-4123-A8F0-ED9B1FB2187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6D3ED591-E209-4736-9558-164386E748E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D61945AA-6825-4C8D-B4CF-669AB5D49A0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C8228FDC-07DE-4B50-AB55-8B1C5EA88B0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4" name="テキスト ボックス 363">
          <a:extLst>
            <a:ext uri="{FF2B5EF4-FFF2-40B4-BE49-F238E27FC236}">
              <a16:creationId xmlns:a16="http://schemas.microsoft.com/office/drawing/2014/main" id="{A602578E-494A-45DF-B62F-864F86581A1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82FD74AD-4EF2-44F4-82BB-DB3CE766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6" name="テキスト ボックス 365">
          <a:extLst>
            <a:ext uri="{FF2B5EF4-FFF2-40B4-BE49-F238E27FC236}">
              <a16:creationId xmlns:a16="http://schemas.microsoft.com/office/drawing/2014/main" id="{D2E4E9B4-A4FC-4045-951B-C5BEBC12148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14AF7688-2012-4BA1-9722-35E8A99094D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68" name="テキスト ボックス 367">
          <a:extLst>
            <a:ext uri="{FF2B5EF4-FFF2-40B4-BE49-F238E27FC236}">
              <a16:creationId xmlns:a16="http://schemas.microsoft.com/office/drawing/2014/main" id="{1B527C82-386A-4DCE-B73A-9F021D56293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C8192CD2-CB9B-4754-81AE-4E44A19FA3A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370" name="テキスト ボックス 369">
          <a:extLst>
            <a:ext uri="{FF2B5EF4-FFF2-40B4-BE49-F238E27FC236}">
              <a16:creationId xmlns:a16="http://schemas.microsoft.com/office/drawing/2014/main" id="{AEDF65D4-992A-4634-8CC3-17DD0D1D9E96}"/>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7514C671-9B97-4C75-9148-887BCE071C4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2" name="テキスト ボックス 371">
          <a:extLst>
            <a:ext uri="{FF2B5EF4-FFF2-40B4-BE49-F238E27FC236}">
              <a16:creationId xmlns:a16="http://schemas.microsoft.com/office/drawing/2014/main" id="{97A03FD2-0E3C-45A7-B43F-6BDBF889A333}"/>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8A4F8C3A-4689-4642-BFD5-BB8B0DFAE9D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4" name="テキスト ボックス 373">
          <a:extLst>
            <a:ext uri="{FF2B5EF4-FFF2-40B4-BE49-F238E27FC236}">
              <a16:creationId xmlns:a16="http://schemas.microsoft.com/office/drawing/2014/main" id="{DE3663C3-ADAA-43F3-8572-79A6B1445D4A}"/>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63EC080C-9B54-46CA-A8BA-CA5498F535A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376" name="直線コネクタ 375">
          <a:extLst>
            <a:ext uri="{FF2B5EF4-FFF2-40B4-BE49-F238E27FC236}">
              <a16:creationId xmlns:a16="http://schemas.microsoft.com/office/drawing/2014/main" id="{DA8311C9-7C31-487C-92E1-7D46BDE6BA65}"/>
            </a:ext>
          </a:extLst>
        </xdr:cNvPr>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377" name="【一般廃棄物処理施設】&#10;一人当たり有形固定資産（償却資産）額最小値テキスト">
          <a:extLst>
            <a:ext uri="{FF2B5EF4-FFF2-40B4-BE49-F238E27FC236}">
              <a16:creationId xmlns:a16="http://schemas.microsoft.com/office/drawing/2014/main" id="{BF6DD3CA-9BD5-47E0-8E88-5B2033787B0B}"/>
            </a:ext>
          </a:extLst>
        </xdr:cNvPr>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378" name="直線コネクタ 377">
          <a:extLst>
            <a:ext uri="{FF2B5EF4-FFF2-40B4-BE49-F238E27FC236}">
              <a16:creationId xmlns:a16="http://schemas.microsoft.com/office/drawing/2014/main" id="{A9B98083-6876-481B-B814-DDA8C63A6623}"/>
            </a:ext>
          </a:extLst>
        </xdr:cNvPr>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379" name="【一般廃棄物処理施設】&#10;一人当たり有形固定資産（償却資産）額最大値テキスト">
          <a:extLst>
            <a:ext uri="{FF2B5EF4-FFF2-40B4-BE49-F238E27FC236}">
              <a16:creationId xmlns:a16="http://schemas.microsoft.com/office/drawing/2014/main" id="{35F7D40B-7E22-476F-A3EE-3ACA03143CD3}"/>
            </a:ext>
          </a:extLst>
        </xdr:cNvPr>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380" name="直線コネクタ 379">
          <a:extLst>
            <a:ext uri="{FF2B5EF4-FFF2-40B4-BE49-F238E27FC236}">
              <a16:creationId xmlns:a16="http://schemas.microsoft.com/office/drawing/2014/main" id="{AFD55FB5-656C-44BA-B71F-12931BC8D40E}"/>
            </a:ext>
          </a:extLst>
        </xdr:cNvPr>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65716</xdr:rowOff>
    </xdr:from>
    <xdr:ext cx="534377" cy="259045"/>
    <xdr:sp macro="" textlink="">
      <xdr:nvSpPr>
        <xdr:cNvPr id="381" name="【一般廃棄物処理施設】&#10;一人当たり有形固定資産（償却資産）額平均値テキスト">
          <a:extLst>
            <a:ext uri="{FF2B5EF4-FFF2-40B4-BE49-F238E27FC236}">
              <a16:creationId xmlns:a16="http://schemas.microsoft.com/office/drawing/2014/main" id="{C39D643A-776C-46FF-9B6D-D3F13762E60D}"/>
            </a:ext>
          </a:extLst>
        </xdr:cNvPr>
        <xdr:cNvSpPr txBox="1"/>
      </xdr:nvSpPr>
      <xdr:spPr>
        <a:xfrm>
          <a:off x="22199600" y="7095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382" name="フローチャート: 判断 381">
          <a:extLst>
            <a:ext uri="{FF2B5EF4-FFF2-40B4-BE49-F238E27FC236}">
              <a16:creationId xmlns:a16="http://schemas.microsoft.com/office/drawing/2014/main" id="{ACB773C0-74AF-415E-B1D0-961B0FBA08EC}"/>
            </a:ext>
          </a:extLst>
        </xdr:cNvPr>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383" name="フローチャート: 判断 382">
          <a:extLst>
            <a:ext uri="{FF2B5EF4-FFF2-40B4-BE49-F238E27FC236}">
              <a16:creationId xmlns:a16="http://schemas.microsoft.com/office/drawing/2014/main" id="{2928AB9A-E6BF-4760-8F18-851271733A1C}"/>
            </a:ext>
          </a:extLst>
        </xdr:cNvPr>
        <xdr:cNvSpPr/>
      </xdr:nvSpPr>
      <xdr:spPr>
        <a:xfrm>
          <a:off x="21272500" y="71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384" name="フローチャート: 判断 383">
          <a:extLst>
            <a:ext uri="{FF2B5EF4-FFF2-40B4-BE49-F238E27FC236}">
              <a16:creationId xmlns:a16="http://schemas.microsoft.com/office/drawing/2014/main" id="{CAC3934A-C6F3-4F0D-BDE9-86E75CA3424C}"/>
            </a:ext>
          </a:extLst>
        </xdr:cNvPr>
        <xdr:cNvSpPr/>
      </xdr:nvSpPr>
      <xdr:spPr>
        <a:xfrm>
          <a:off x="20383500" y="7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385" name="フローチャート: 判断 384">
          <a:extLst>
            <a:ext uri="{FF2B5EF4-FFF2-40B4-BE49-F238E27FC236}">
              <a16:creationId xmlns:a16="http://schemas.microsoft.com/office/drawing/2014/main" id="{F67E2BEE-F1CF-4E34-A18E-A65142CAF178}"/>
            </a:ext>
          </a:extLst>
        </xdr:cNvPr>
        <xdr:cNvSpPr/>
      </xdr:nvSpPr>
      <xdr:spPr>
        <a:xfrm>
          <a:off x="19494500" y="71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386" name="フローチャート: 判断 385">
          <a:extLst>
            <a:ext uri="{FF2B5EF4-FFF2-40B4-BE49-F238E27FC236}">
              <a16:creationId xmlns:a16="http://schemas.microsoft.com/office/drawing/2014/main" id="{9EB9E116-829F-4453-B05A-4347A869BB77}"/>
            </a:ext>
          </a:extLst>
        </xdr:cNvPr>
        <xdr:cNvSpPr/>
      </xdr:nvSpPr>
      <xdr:spPr>
        <a:xfrm>
          <a:off x="18605500" y="713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AA41BE55-6E2A-4E0F-BA19-CA1C2524700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13404DD7-6454-4EE7-A579-30872E57B9C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72355091-3242-41DB-A6AB-D8B96C00BF8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7522340F-AB1B-4F7E-BE75-BFB1AD39CB7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503E6664-DBA9-49AB-A616-34FF123C9EB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84923</xdr:rowOff>
    </xdr:from>
    <xdr:to>
      <xdr:col>116</xdr:col>
      <xdr:colOff>114300</xdr:colOff>
      <xdr:row>42</xdr:row>
      <xdr:rowOff>15073</xdr:rowOff>
    </xdr:to>
    <xdr:sp macro="" textlink="">
      <xdr:nvSpPr>
        <xdr:cNvPr id="392" name="楕円 391">
          <a:extLst>
            <a:ext uri="{FF2B5EF4-FFF2-40B4-BE49-F238E27FC236}">
              <a16:creationId xmlns:a16="http://schemas.microsoft.com/office/drawing/2014/main" id="{6545DC59-4FA2-4589-8912-9CE8EDC89DFE}"/>
            </a:ext>
          </a:extLst>
        </xdr:cNvPr>
        <xdr:cNvSpPr/>
      </xdr:nvSpPr>
      <xdr:spPr>
        <a:xfrm>
          <a:off x="22110700" y="711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44300</xdr:rowOff>
    </xdr:from>
    <xdr:ext cx="534377" cy="259045"/>
    <xdr:sp macro="" textlink="">
      <xdr:nvSpPr>
        <xdr:cNvPr id="393" name="【一般廃棄物処理施設】&#10;一人当たり有形固定資産（償却資産）額該当値テキスト">
          <a:extLst>
            <a:ext uri="{FF2B5EF4-FFF2-40B4-BE49-F238E27FC236}">
              <a16:creationId xmlns:a16="http://schemas.microsoft.com/office/drawing/2014/main" id="{646B244B-D74D-43D0-9F02-488E2B2E3761}"/>
            </a:ext>
          </a:extLst>
        </xdr:cNvPr>
        <xdr:cNvSpPr txBox="1"/>
      </xdr:nvSpPr>
      <xdr:spPr>
        <a:xfrm>
          <a:off x="22199600" y="690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84986</xdr:rowOff>
    </xdr:from>
    <xdr:to>
      <xdr:col>112</xdr:col>
      <xdr:colOff>38100</xdr:colOff>
      <xdr:row>42</xdr:row>
      <xdr:rowOff>15136</xdr:rowOff>
    </xdr:to>
    <xdr:sp macro="" textlink="">
      <xdr:nvSpPr>
        <xdr:cNvPr id="394" name="楕円 393">
          <a:extLst>
            <a:ext uri="{FF2B5EF4-FFF2-40B4-BE49-F238E27FC236}">
              <a16:creationId xmlns:a16="http://schemas.microsoft.com/office/drawing/2014/main" id="{EC35D8F7-591D-4D54-933C-7CB6B49304C2}"/>
            </a:ext>
          </a:extLst>
        </xdr:cNvPr>
        <xdr:cNvSpPr/>
      </xdr:nvSpPr>
      <xdr:spPr>
        <a:xfrm>
          <a:off x="21272500" y="711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135723</xdr:rowOff>
    </xdr:from>
    <xdr:to>
      <xdr:col>116</xdr:col>
      <xdr:colOff>63500</xdr:colOff>
      <xdr:row>41</xdr:row>
      <xdr:rowOff>135786</xdr:rowOff>
    </xdr:to>
    <xdr:cxnSp macro="">
      <xdr:nvCxnSpPr>
        <xdr:cNvPr id="395" name="直線コネクタ 394">
          <a:extLst>
            <a:ext uri="{FF2B5EF4-FFF2-40B4-BE49-F238E27FC236}">
              <a16:creationId xmlns:a16="http://schemas.microsoft.com/office/drawing/2014/main" id="{5D33D109-956B-4F9C-B0F0-BA0D239564F9}"/>
            </a:ext>
          </a:extLst>
        </xdr:cNvPr>
        <xdr:cNvCxnSpPr/>
      </xdr:nvCxnSpPr>
      <xdr:spPr>
        <a:xfrm flipV="1">
          <a:off x="21323300" y="7165173"/>
          <a:ext cx="8382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85242</xdr:rowOff>
    </xdr:from>
    <xdr:to>
      <xdr:col>107</xdr:col>
      <xdr:colOff>101600</xdr:colOff>
      <xdr:row>42</xdr:row>
      <xdr:rowOff>15392</xdr:rowOff>
    </xdr:to>
    <xdr:sp macro="" textlink="">
      <xdr:nvSpPr>
        <xdr:cNvPr id="396" name="楕円 395">
          <a:extLst>
            <a:ext uri="{FF2B5EF4-FFF2-40B4-BE49-F238E27FC236}">
              <a16:creationId xmlns:a16="http://schemas.microsoft.com/office/drawing/2014/main" id="{0477DAA9-CFB0-4926-BAC2-61A9D7270E18}"/>
            </a:ext>
          </a:extLst>
        </xdr:cNvPr>
        <xdr:cNvSpPr/>
      </xdr:nvSpPr>
      <xdr:spPr>
        <a:xfrm>
          <a:off x="20383500" y="711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135786</xdr:rowOff>
    </xdr:from>
    <xdr:to>
      <xdr:col>111</xdr:col>
      <xdr:colOff>177800</xdr:colOff>
      <xdr:row>41</xdr:row>
      <xdr:rowOff>136042</xdr:rowOff>
    </xdr:to>
    <xdr:cxnSp macro="">
      <xdr:nvCxnSpPr>
        <xdr:cNvPr id="397" name="直線コネクタ 396">
          <a:extLst>
            <a:ext uri="{FF2B5EF4-FFF2-40B4-BE49-F238E27FC236}">
              <a16:creationId xmlns:a16="http://schemas.microsoft.com/office/drawing/2014/main" id="{4BB0CCE2-3E4B-4603-AAA1-D7271218F814}"/>
            </a:ext>
          </a:extLst>
        </xdr:cNvPr>
        <xdr:cNvCxnSpPr/>
      </xdr:nvCxnSpPr>
      <xdr:spPr>
        <a:xfrm flipV="1">
          <a:off x="20434300" y="7165236"/>
          <a:ext cx="8890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84906</xdr:rowOff>
    </xdr:from>
    <xdr:to>
      <xdr:col>102</xdr:col>
      <xdr:colOff>165100</xdr:colOff>
      <xdr:row>42</xdr:row>
      <xdr:rowOff>15056</xdr:rowOff>
    </xdr:to>
    <xdr:sp macro="" textlink="">
      <xdr:nvSpPr>
        <xdr:cNvPr id="398" name="楕円 397">
          <a:extLst>
            <a:ext uri="{FF2B5EF4-FFF2-40B4-BE49-F238E27FC236}">
              <a16:creationId xmlns:a16="http://schemas.microsoft.com/office/drawing/2014/main" id="{786FE4E1-9E9C-4572-9F91-AD7D92B33B77}"/>
            </a:ext>
          </a:extLst>
        </xdr:cNvPr>
        <xdr:cNvSpPr/>
      </xdr:nvSpPr>
      <xdr:spPr>
        <a:xfrm>
          <a:off x="19494500" y="711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135706</xdr:rowOff>
    </xdr:from>
    <xdr:to>
      <xdr:col>107</xdr:col>
      <xdr:colOff>50800</xdr:colOff>
      <xdr:row>41</xdr:row>
      <xdr:rowOff>136042</xdr:rowOff>
    </xdr:to>
    <xdr:cxnSp macro="">
      <xdr:nvCxnSpPr>
        <xdr:cNvPr id="399" name="直線コネクタ 398">
          <a:extLst>
            <a:ext uri="{FF2B5EF4-FFF2-40B4-BE49-F238E27FC236}">
              <a16:creationId xmlns:a16="http://schemas.microsoft.com/office/drawing/2014/main" id="{DFB85FBE-007E-4E22-882A-74F3CB9FD62F}"/>
            </a:ext>
          </a:extLst>
        </xdr:cNvPr>
        <xdr:cNvCxnSpPr/>
      </xdr:nvCxnSpPr>
      <xdr:spPr>
        <a:xfrm>
          <a:off x="19545300" y="7165156"/>
          <a:ext cx="889000" cy="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84986</xdr:rowOff>
    </xdr:from>
    <xdr:to>
      <xdr:col>98</xdr:col>
      <xdr:colOff>38100</xdr:colOff>
      <xdr:row>42</xdr:row>
      <xdr:rowOff>15136</xdr:rowOff>
    </xdr:to>
    <xdr:sp macro="" textlink="">
      <xdr:nvSpPr>
        <xdr:cNvPr id="400" name="楕円 399">
          <a:extLst>
            <a:ext uri="{FF2B5EF4-FFF2-40B4-BE49-F238E27FC236}">
              <a16:creationId xmlns:a16="http://schemas.microsoft.com/office/drawing/2014/main" id="{5C68CD04-C2F8-4696-96AF-812EC5E1E8CD}"/>
            </a:ext>
          </a:extLst>
        </xdr:cNvPr>
        <xdr:cNvSpPr/>
      </xdr:nvSpPr>
      <xdr:spPr>
        <a:xfrm>
          <a:off x="18605500" y="711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135706</xdr:rowOff>
    </xdr:from>
    <xdr:to>
      <xdr:col>102</xdr:col>
      <xdr:colOff>114300</xdr:colOff>
      <xdr:row>41</xdr:row>
      <xdr:rowOff>135786</xdr:rowOff>
    </xdr:to>
    <xdr:cxnSp macro="">
      <xdr:nvCxnSpPr>
        <xdr:cNvPr id="401" name="直線コネクタ 400">
          <a:extLst>
            <a:ext uri="{FF2B5EF4-FFF2-40B4-BE49-F238E27FC236}">
              <a16:creationId xmlns:a16="http://schemas.microsoft.com/office/drawing/2014/main" id="{0B16A9D7-41F8-4BB3-B622-54B7055526B1}"/>
            </a:ext>
          </a:extLst>
        </xdr:cNvPr>
        <xdr:cNvCxnSpPr/>
      </xdr:nvCxnSpPr>
      <xdr:spPr>
        <a:xfrm flipV="1">
          <a:off x="18656300" y="7165156"/>
          <a:ext cx="88900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24550</xdr:rowOff>
    </xdr:from>
    <xdr:ext cx="534377" cy="259045"/>
    <xdr:sp macro="" textlink="">
      <xdr:nvSpPr>
        <xdr:cNvPr id="402" name="n_1aveValue【一般廃棄物処理施設】&#10;一人当たり有形固定資産（償却資産）額">
          <a:extLst>
            <a:ext uri="{FF2B5EF4-FFF2-40B4-BE49-F238E27FC236}">
              <a16:creationId xmlns:a16="http://schemas.microsoft.com/office/drawing/2014/main" id="{20AF723A-8665-4165-8D7F-AE19CC574E0B}"/>
            </a:ext>
          </a:extLst>
        </xdr:cNvPr>
        <xdr:cNvSpPr txBox="1"/>
      </xdr:nvSpPr>
      <xdr:spPr>
        <a:xfrm>
          <a:off x="21043411" y="72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24520</xdr:rowOff>
    </xdr:from>
    <xdr:ext cx="534377" cy="259045"/>
    <xdr:sp macro="" textlink="">
      <xdr:nvSpPr>
        <xdr:cNvPr id="403" name="n_2aveValue【一般廃棄物処理施設】&#10;一人当たり有形固定資産（償却資産）額">
          <a:extLst>
            <a:ext uri="{FF2B5EF4-FFF2-40B4-BE49-F238E27FC236}">
              <a16:creationId xmlns:a16="http://schemas.microsoft.com/office/drawing/2014/main" id="{AB775E91-2ACB-47BB-A550-0C3A98EB87E5}"/>
            </a:ext>
          </a:extLst>
        </xdr:cNvPr>
        <xdr:cNvSpPr txBox="1"/>
      </xdr:nvSpPr>
      <xdr:spPr>
        <a:xfrm>
          <a:off x="20167111" y="72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26884</xdr:rowOff>
    </xdr:from>
    <xdr:ext cx="534377" cy="259045"/>
    <xdr:sp macro="" textlink="">
      <xdr:nvSpPr>
        <xdr:cNvPr id="404" name="n_3aveValue【一般廃棄物処理施設】&#10;一人当たり有形固定資産（償却資産）額">
          <a:extLst>
            <a:ext uri="{FF2B5EF4-FFF2-40B4-BE49-F238E27FC236}">
              <a16:creationId xmlns:a16="http://schemas.microsoft.com/office/drawing/2014/main" id="{696E7294-989B-42E0-9D87-AF33509ED046}"/>
            </a:ext>
          </a:extLst>
        </xdr:cNvPr>
        <xdr:cNvSpPr txBox="1"/>
      </xdr:nvSpPr>
      <xdr:spPr>
        <a:xfrm>
          <a:off x="19278111" y="722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29009</xdr:rowOff>
    </xdr:from>
    <xdr:ext cx="534377" cy="259045"/>
    <xdr:sp macro="" textlink="">
      <xdr:nvSpPr>
        <xdr:cNvPr id="405" name="n_4aveValue【一般廃棄物処理施設】&#10;一人当たり有形固定資産（償却資産）額">
          <a:extLst>
            <a:ext uri="{FF2B5EF4-FFF2-40B4-BE49-F238E27FC236}">
              <a16:creationId xmlns:a16="http://schemas.microsoft.com/office/drawing/2014/main" id="{F9132CC7-FA11-490D-B07F-1FC399B07999}"/>
            </a:ext>
          </a:extLst>
        </xdr:cNvPr>
        <xdr:cNvSpPr txBox="1"/>
      </xdr:nvSpPr>
      <xdr:spPr>
        <a:xfrm>
          <a:off x="18389111" y="722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31663</xdr:rowOff>
    </xdr:from>
    <xdr:ext cx="534377" cy="259045"/>
    <xdr:sp macro="" textlink="">
      <xdr:nvSpPr>
        <xdr:cNvPr id="406" name="n_1mainValue【一般廃棄物処理施設】&#10;一人当たり有形固定資産（償却資産）額">
          <a:extLst>
            <a:ext uri="{FF2B5EF4-FFF2-40B4-BE49-F238E27FC236}">
              <a16:creationId xmlns:a16="http://schemas.microsoft.com/office/drawing/2014/main" id="{EAFFDF81-CACE-4157-A24E-7C2086AF725F}"/>
            </a:ext>
          </a:extLst>
        </xdr:cNvPr>
        <xdr:cNvSpPr txBox="1"/>
      </xdr:nvSpPr>
      <xdr:spPr>
        <a:xfrm>
          <a:off x="21043411" y="688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31919</xdr:rowOff>
    </xdr:from>
    <xdr:ext cx="534377" cy="259045"/>
    <xdr:sp macro="" textlink="">
      <xdr:nvSpPr>
        <xdr:cNvPr id="407" name="n_2mainValue【一般廃棄物処理施設】&#10;一人当たり有形固定資産（償却資産）額">
          <a:extLst>
            <a:ext uri="{FF2B5EF4-FFF2-40B4-BE49-F238E27FC236}">
              <a16:creationId xmlns:a16="http://schemas.microsoft.com/office/drawing/2014/main" id="{90D2E603-9E92-42C3-82B1-FB43C2A5A334}"/>
            </a:ext>
          </a:extLst>
        </xdr:cNvPr>
        <xdr:cNvSpPr txBox="1"/>
      </xdr:nvSpPr>
      <xdr:spPr>
        <a:xfrm>
          <a:off x="20167111" y="688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31583</xdr:rowOff>
    </xdr:from>
    <xdr:ext cx="534377" cy="259045"/>
    <xdr:sp macro="" textlink="">
      <xdr:nvSpPr>
        <xdr:cNvPr id="408" name="n_3mainValue【一般廃棄物処理施設】&#10;一人当たり有形固定資産（償却資産）額">
          <a:extLst>
            <a:ext uri="{FF2B5EF4-FFF2-40B4-BE49-F238E27FC236}">
              <a16:creationId xmlns:a16="http://schemas.microsoft.com/office/drawing/2014/main" id="{F7F4A243-D0D3-44D4-853E-8D37A17E62D7}"/>
            </a:ext>
          </a:extLst>
        </xdr:cNvPr>
        <xdr:cNvSpPr txBox="1"/>
      </xdr:nvSpPr>
      <xdr:spPr>
        <a:xfrm>
          <a:off x="19278111" y="688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31663</xdr:rowOff>
    </xdr:from>
    <xdr:ext cx="534377" cy="259045"/>
    <xdr:sp macro="" textlink="">
      <xdr:nvSpPr>
        <xdr:cNvPr id="409" name="n_4mainValue【一般廃棄物処理施設】&#10;一人当たり有形固定資産（償却資産）額">
          <a:extLst>
            <a:ext uri="{FF2B5EF4-FFF2-40B4-BE49-F238E27FC236}">
              <a16:creationId xmlns:a16="http://schemas.microsoft.com/office/drawing/2014/main" id="{CBA75FAD-5A20-47E7-B3AD-6D0AEC0E5DCA}"/>
            </a:ext>
          </a:extLst>
        </xdr:cNvPr>
        <xdr:cNvSpPr txBox="1"/>
      </xdr:nvSpPr>
      <xdr:spPr>
        <a:xfrm>
          <a:off x="18389111" y="688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45631E01-2815-4A86-BE5A-CCF3DC3503B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C5ABD1CE-2CDB-4CAD-8089-15BE32041C9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FD6D6147-8F09-4516-960C-C00D76ACE63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E19ED1FF-C384-49EE-BEEA-FEF4F0BB801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513901AE-BFA7-4E78-8DBB-5D5A54BF631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503AFDAD-A7E7-402C-94BE-FF02409CBB7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F51B1C2D-366B-49D5-911F-CACB6BDC07E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C0069D6B-220B-4613-A8A0-8C1CC0999EF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D6ACC138-4E52-4EA0-9A3F-DC5EA747A99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CA397333-942F-4CB4-B5C6-BAA422B127E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B37CE579-2F73-4961-AC53-22986534CCC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EA98596A-E20C-4ADD-8FED-BEEEC9AF8F8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4A8A66A5-6667-49F7-8E66-A988B2E7FCF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0D600258-061C-41F5-86DE-F6808DE3FD2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F16A8AB3-8E55-43A2-B90F-6E7311B1AE6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9D59AA37-A439-454C-B485-F6FC2C0CFFE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D7D90D0F-F322-4450-9A8A-A7C5958ADE8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319DE22E-3AA1-411B-9FFD-E7A7AB46795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DFD15C13-5789-480A-9FC8-9D1F0DB523C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26DF5923-8005-41FF-A4DE-CF3FDFD4639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D669A8E4-67B5-43C5-B13E-E0216DBA3A2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C8EEE484-939D-4502-8FD9-E94210FBF88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B98D8432-BDFA-412C-9886-AE724E0359E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C7B970A1-E332-4B5D-8CC9-2152FF88337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4D6CC259-8930-4530-80EB-DFC4A0F6AB3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435" name="直線コネクタ 434">
          <a:extLst>
            <a:ext uri="{FF2B5EF4-FFF2-40B4-BE49-F238E27FC236}">
              <a16:creationId xmlns:a16="http://schemas.microsoft.com/office/drawing/2014/main" id="{C0E74B59-133D-424F-A328-56CCA4AC6C7A}"/>
            </a:ext>
          </a:extLst>
        </xdr:cNvPr>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6" name="【保健センター・保健所】&#10;有形固定資産減価償却率最小値テキスト">
          <a:extLst>
            <a:ext uri="{FF2B5EF4-FFF2-40B4-BE49-F238E27FC236}">
              <a16:creationId xmlns:a16="http://schemas.microsoft.com/office/drawing/2014/main" id="{7E72834C-5044-4544-BB5A-C5E74FD3B955}"/>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7" name="直線コネクタ 436">
          <a:extLst>
            <a:ext uri="{FF2B5EF4-FFF2-40B4-BE49-F238E27FC236}">
              <a16:creationId xmlns:a16="http://schemas.microsoft.com/office/drawing/2014/main" id="{92B44398-871C-42F0-B189-EF2B07CADF58}"/>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438" name="【保健センター・保健所】&#10;有形固定資産減価償却率最大値テキスト">
          <a:extLst>
            <a:ext uri="{FF2B5EF4-FFF2-40B4-BE49-F238E27FC236}">
              <a16:creationId xmlns:a16="http://schemas.microsoft.com/office/drawing/2014/main" id="{FC3BFBB8-51F6-417A-86B6-6DB5C89A3E04}"/>
            </a:ext>
          </a:extLst>
        </xdr:cNvPr>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439" name="直線コネクタ 438">
          <a:extLst>
            <a:ext uri="{FF2B5EF4-FFF2-40B4-BE49-F238E27FC236}">
              <a16:creationId xmlns:a16="http://schemas.microsoft.com/office/drawing/2014/main" id="{9FE9ED0F-9AC9-457D-8E82-AFEC4C631825}"/>
            </a:ext>
          </a:extLst>
        </xdr:cNvPr>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AA8B03BF-6940-413D-927C-DDD77525F06E}"/>
            </a:ext>
          </a:extLst>
        </xdr:cNvPr>
        <xdr:cNvSpPr txBox="1"/>
      </xdr:nvSpPr>
      <xdr:spPr>
        <a:xfrm>
          <a:off x="16357600" y="1021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441" name="フローチャート: 判断 440">
          <a:extLst>
            <a:ext uri="{FF2B5EF4-FFF2-40B4-BE49-F238E27FC236}">
              <a16:creationId xmlns:a16="http://schemas.microsoft.com/office/drawing/2014/main" id="{DA0532D5-7BAC-4AA2-B4C6-0068796EDE41}"/>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14515</xdr:rowOff>
    </xdr:from>
    <xdr:to>
      <xdr:col>81</xdr:col>
      <xdr:colOff>101600</xdr:colOff>
      <xdr:row>59</xdr:row>
      <xdr:rowOff>116115</xdr:rowOff>
    </xdr:to>
    <xdr:sp macro="" textlink="">
      <xdr:nvSpPr>
        <xdr:cNvPr id="442" name="フローチャート: 判断 441">
          <a:extLst>
            <a:ext uri="{FF2B5EF4-FFF2-40B4-BE49-F238E27FC236}">
              <a16:creationId xmlns:a16="http://schemas.microsoft.com/office/drawing/2014/main" id="{A015933D-01C5-4F28-9CF8-B29072ACFD0B}"/>
            </a:ext>
          </a:extLst>
        </xdr:cNvPr>
        <xdr:cNvSpPr/>
      </xdr:nvSpPr>
      <xdr:spPr>
        <a:xfrm>
          <a:off x="15430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443" name="フローチャート: 判断 442">
          <a:extLst>
            <a:ext uri="{FF2B5EF4-FFF2-40B4-BE49-F238E27FC236}">
              <a16:creationId xmlns:a16="http://schemas.microsoft.com/office/drawing/2014/main" id="{F0981776-B0AA-4038-AF39-F78A234931DD}"/>
            </a:ext>
          </a:extLst>
        </xdr:cNvPr>
        <xdr:cNvSpPr/>
      </xdr:nvSpPr>
      <xdr:spPr>
        <a:xfrm>
          <a:off x="14541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444" name="フローチャート: 判断 443">
          <a:extLst>
            <a:ext uri="{FF2B5EF4-FFF2-40B4-BE49-F238E27FC236}">
              <a16:creationId xmlns:a16="http://schemas.microsoft.com/office/drawing/2014/main" id="{48EC24E1-4C86-436A-B8B1-7466DD884FB1}"/>
            </a:ext>
          </a:extLst>
        </xdr:cNvPr>
        <xdr:cNvSpPr/>
      </xdr:nvSpPr>
      <xdr:spPr>
        <a:xfrm>
          <a:off x="13652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445" name="フローチャート: 判断 444">
          <a:extLst>
            <a:ext uri="{FF2B5EF4-FFF2-40B4-BE49-F238E27FC236}">
              <a16:creationId xmlns:a16="http://schemas.microsoft.com/office/drawing/2014/main" id="{199B13FB-35F9-4E30-BD6F-48AF230F72E8}"/>
            </a:ext>
          </a:extLst>
        </xdr:cNvPr>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F1C93860-F943-451B-90F5-F017A2FC5BC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C5B1DED-9ECA-4E7F-A829-3FE29993991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852BF6C4-57AC-4C06-A189-9F8A8C837A0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FDF51E04-6F02-4019-98CA-0949B20961A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6B360F9C-79A5-45BE-81E4-04E0A288D18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78196</xdr:rowOff>
    </xdr:from>
    <xdr:to>
      <xdr:col>85</xdr:col>
      <xdr:colOff>177800</xdr:colOff>
      <xdr:row>60</xdr:row>
      <xdr:rowOff>8346</xdr:rowOff>
    </xdr:to>
    <xdr:sp macro="" textlink="">
      <xdr:nvSpPr>
        <xdr:cNvPr id="451" name="楕円 450">
          <a:extLst>
            <a:ext uri="{FF2B5EF4-FFF2-40B4-BE49-F238E27FC236}">
              <a16:creationId xmlns:a16="http://schemas.microsoft.com/office/drawing/2014/main" id="{57ECE225-B26A-48F4-AC1C-956D760FE084}"/>
            </a:ext>
          </a:extLst>
        </xdr:cNvPr>
        <xdr:cNvSpPr/>
      </xdr:nvSpPr>
      <xdr:spPr>
        <a:xfrm>
          <a:off x="162687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101073</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D3B53E19-4C96-4A40-A1BA-44A59416473B}"/>
            </a:ext>
          </a:extLst>
        </xdr:cNvPr>
        <xdr:cNvSpPr txBox="1"/>
      </xdr:nvSpPr>
      <xdr:spPr>
        <a:xfrm>
          <a:off x="16357600" y="1004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39007</xdr:rowOff>
    </xdr:from>
    <xdr:to>
      <xdr:col>81</xdr:col>
      <xdr:colOff>101600</xdr:colOff>
      <xdr:row>59</xdr:row>
      <xdr:rowOff>140607</xdr:rowOff>
    </xdr:to>
    <xdr:sp macro="" textlink="">
      <xdr:nvSpPr>
        <xdr:cNvPr id="453" name="楕円 452">
          <a:extLst>
            <a:ext uri="{FF2B5EF4-FFF2-40B4-BE49-F238E27FC236}">
              <a16:creationId xmlns:a16="http://schemas.microsoft.com/office/drawing/2014/main" id="{177AB66D-A738-428A-B73F-0E6400EA28F3}"/>
            </a:ext>
          </a:extLst>
        </xdr:cNvPr>
        <xdr:cNvSpPr/>
      </xdr:nvSpPr>
      <xdr:spPr>
        <a:xfrm>
          <a:off x="15430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89807</xdr:rowOff>
    </xdr:from>
    <xdr:to>
      <xdr:col>85</xdr:col>
      <xdr:colOff>127000</xdr:colOff>
      <xdr:row>59</xdr:row>
      <xdr:rowOff>128996</xdr:rowOff>
    </xdr:to>
    <xdr:cxnSp macro="">
      <xdr:nvCxnSpPr>
        <xdr:cNvPr id="454" name="直線コネクタ 453">
          <a:extLst>
            <a:ext uri="{FF2B5EF4-FFF2-40B4-BE49-F238E27FC236}">
              <a16:creationId xmlns:a16="http://schemas.microsoft.com/office/drawing/2014/main" id="{3BED014F-BDD4-4AE4-848C-10B31AE8842D}"/>
            </a:ext>
          </a:extLst>
        </xdr:cNvPr>
        <xdr:cNvCxnSpPr/>
      </xdr:nvCxnSpPr>
      <xdr:spPr>
        <a:xfrm>
          <a:off x="15481300" y="1020535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86360</xdr:rowOff>
    </xdr:from>
    <xdr:to>
      <xdr:col>76</xdr:col>
      <xdr:colOff>165100</xdr:colOff>
      <xdr:row>60</xdr:row>
      <xdr:rowOff>16510</xdr:rowOff>
    </xdr:to>
    <xdr:sp macro="" textlink="">
      <xdr:nvSpPr>
        <xdr:cNvPr id="455" name="楕円 454">
          <a:extLst>
            <a:ext uri="{FF2B5EF4-FFF2-40B4-BE49-F238E27FC236}">
              <a16:creationId xmlns:a16="http://schemas.microsoft.com/office/drawing/2014/main" id="{5367B490-9217-4330-B7E1-0D9B0C8AB63D}"/>
            </a:ext>
          </a:extLst>
        </xdr:cNvPr>
        <xdr:cNvSpPr/>
      </xdr:nvSpPr>
      <xdr:spPr>
        <a:xfrm>
          <a:off x="14541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89807</xdr:rowOff>
    </xdr:from>
    <xdr:to>
      <xdr:col>81</xdr:col>
      <xdr:colOff>50800</xdr:colOff>
      <xdr:row>59</xdr:row>
      <xdr:rowOff>137160</xdr:rowOff>
    </xdr:to>
    <xdr:cxnSp macro="">
      <xdr:nvCxnSpPr>
        <xdr:cNvPr id="456" name="直線コネクタ 455">
          <a:extLst>
            <a:ext uri="{FF2B5EF4-FFF2-40B4-BE49-F238E27FC236}">
              <a16:creationId xmlns:a16="http://schemas.microsoft.com/office/drawing/2014/main" id="{D3EE0CD3-AAD7-473D-95EE-B4AA115BFB31}"/>
            </a:ext>
          </a:extLst>
        </xdr:cNvPr>
        <xdr:cNvCxnSpPr/>
      </xdr:nvCxnSpPr>
      <xdr:spPr>
        <a:xfrm flipV="1">
          <a:off x="14592300" y="1020535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52070</xdr:rowOff>
    </xdr:from>
    <xdr:to>
      <xdr:col>72</xdr:col>
      <xdr:colOff>38100</xdr:colOff>
      <xdr:row>59</xdr:row>
      <xdr:rowOff>153670</xdr:rowOff>
    </xdr:to>
    <xdr:sp macro="" textlink="">
      <xdr:nvSpPr>
        <xdr:cNvPr id="457" name="楕円 456">
          <a:extLst>
            <a:ext uri="{FF2B5EF4-FFF2-40B4-BE49-F238E27FC236}">
              <a16:creationId xmlns:a16="http://schemas.microsoft.com/office/drawing/2014/main" id="{4AA6AC06-9159-436F-8379-9EC401253917}"/>
            </a:ext>
          </a:extLst>
        </xdr:cNvPr>
        <xdr:cNvSpPr/>
      </xdr:nvSpPr>
      <xdr:spPr>
        <a:xfrm>
          <a:off x="13652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102870</xdr:rowOff>
    </xdr:from>
    <xdr:to>
      <xdr:col>76</xdr:col>
      <xdr:colOff>114300</xdr:colOff>
      <xdr:row>59</xdr:row>
      <xdr:rowOff>137160</xdr:rowOff>
    </xdr:to>
    <xdr:cxnSp macro="">
      <xdr:nvCxnSpPr>
        <xdr:cNvPr id="458" name="直線コネクタ 457">
          <a:extLst>
            <a:ext uri="{FF2B5EF4-FFF2-40B4-BE49-F238E27FC236}">
              <a16:creationId xmlns:a16="http://schemas.microsoft.com/office/drawing/2014/main" id="{636D35C7-153D-4418-B074-0C2B2EA8ACA3}"/>
            </a:ext>
          </a:extLst>
        </xdr:cNvPr>
        <xdr:cNvCxnSpPr/>
      </xdr:nvCxnSpPr>
      <xdr:spPr>
        <a:xfrm>
          <a:off x="13703300" y="102184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21046</xdr:rowOff>
    </xdr:from>
    <xdr:to>
      <xdr:col>67</xdr:col>
      <xdr:colOff>101600</xdr:colOff>
      <xdr:row>59</xdr:row>
      <xdr:rowOff>122646</xdr:rowOff>
    </xdr:to>
    <xdr:sp macro="" textlink="">
      <xdr:nvSpPr>
        <xdr:cNvPr id="459" name="楕円 458">
          <a:extLst>
            <a:ext uri="{FF2B5EF4-FFF2-40B4-BE49-F238E27FC236}">
              <a16:creationId xmlns:a16="http://schemas.microsoft.com/office/drawing/2014/main" id="{86A6E116-BF1B-47C1-B4C0-7053D61970A1}"/>
            </a:ext>
          </a:extLst>
        </xdr:cNvPr>
        <xdr:cNvSpPr/>
      </xdr:nvSpPr>
      <xdr:spPr>
        <a:xfrm>
          <a:off x="12763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71846</xdr:rowOff>
    </xdr:from>
    <xdr:to>
      <xdr:col>71</xdr:col>
      <xdr:colOff>177800</xdr:colOff>
      <xdr:row>59</xdr:row>
      <xdr:rowOff>102870</xdr:rowOff>
    </xdr:to>
    <xdr:cxnSp macro="">
      <xdr:nvCxnSpPr>
        <xdr:cNvPr id="460" name="直線コネクタ 459">
          <a:extLst>
            <a:ext uri="{FF2B5EF4-FFF2-40B4-BE49-F238E27FC236}">
              <a16:creationId xmlns:a16="http://schemas.microsoft.com/office/drawing/2014/main" id="{7306C431-C0C4-4504-9689-6E31B1530B07}"/>
            </a:ext>
          </a:extLst>
        </xdr:cNvPr>
        <xdr:cNvCxnSpPr/>
      </xdr:nvCxnSpPr>
      <xdr:spPr>
        <a:xfrm>
          <a:off x="12814300" y="1018739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132642</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52CEEC76-F0D1-401C-B06D-327B589AE6F7}"/>
            </a:ext>
          </a:extLst>
        </xdr:cNvPr>
        <xdr:cNvSpPr txBox="1"/>
      </xdr:nvSpPr>
      <xdr:spPr>
        <a:xfrm>
          <a:off x="152660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0FC6799E-5F64-4567-BE02-6C2C0ECA5962}"/>
            </a:ext>
          </a:extLst>
        </xdr:cNvPr>
        <xdr:cNvSpPr txBox="1"/>
      </xdr:nvSpPr>
      <xdr:spPr>
        <a:xfrm>
          <a:off x="14389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A5FD604A-D074-47B0-82DE-F73A61BE841E}"/>
            </a:ext>
          </a:extLst>
        </xdr:cNvPr>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BCB15A31-8376-4E4F-917F-63DD6103D042}"/>
            </a:ext>
          </a:extLst>
        </xdr:cNvPr>
        <xdr:cNvSpPr txBox="1"/>
      </xdr:nvSpPr>
      <xdr:spPr>
        <a:xfrm>
          <a:off x="12611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131734</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D09E26A2-C4E4-4401-A1BB-54E1C20A6633}"/>
            </a:ext>
          </a:extLst>
        </xdr:cNvPr>
        <xdr:cNvSpPr txBox="1"/>
      </xdr:nvSpPr>
      <xdr:spPr>
        <a:xfrm>
          <a:off x="15266044" y="1024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A4E98DBD-AD20-4F1E-B897-BF2441D1E31F}"/>
            </a:ext>
          </a:extLst>
        </xdr:cNvPr>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8229D4C0-9AD3-4555-8A1F-E2D5C4C70DB2}"/>
            </a:ext>
          </a:extLst>
        </xdr:cNvPr>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113773</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9591E539-29D6-4DA8-B0ED-16F842CB790E}"/>
            </a:ext>
          </a:extLst>
        </xdr:cNvPr>
        <xdr:cNvSpPr txBox="1"/>
      </xdr:nvSpPr>
      <xdr:spPr>
        <a:xfrm>
          <a:off x="126117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11BF907F-674B-4403-AAF3-C75D0030130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A90AE88C-DEE6-4C29-BF31-1C05A829BC0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85B65AE-2831-49EF-B561-E96DA79AE24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DAD2610B-900C-4429-82D1-8F7B9B06853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F57D1123-9762-407A-817C-ED83FC86594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9E77B1-F82F-4FCE-840F-41632C3F683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7845B286-4DA9-4E8A-999F-C0A76734FED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24292948-E9A6-4611-B644-DA709C1D15F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1C412DC8-30BE-485B-B883-20151152A57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88331882-E61C-4EB9-9874-36C5BB3E29E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9" name="直線コネクタ 478">
          <a:extLst>
            <a:ext uri="{FF2B5EF4-FFF2-40B4-BE49-F238E27FC236}">
              <a16:creationId xmlns:a16="http://schemas.microsoft.com/office/drawing/2014/main" id="{223C1824-DD6B-4018-BA7C-37EA9B38F5A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a:extLst>
            <a:ext uri="{FF2B5EF4-FFF2-40B4-BE49-F238E27FC236}">
              <a16:creationId xmlns:a16="http://schemas.microsoft.com/office/drawing/2014/main" id="{D1F66238-8CCC-4A3E-BE7A-4974E801C8C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a:extLst>
            <a:ext uri="{FF2B5EF4-FFF2-40B4-BE49-F238E27FC236}">
              <a16:creationId xmlns:a16="http://schemas.microsoft.com/office/drawing/2014/main" id="{01DF5E3D-B5A2-4E07-8603-5A8B67DD1F9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a:extLst>
            <a:ext uri="{FF2B5EF4-FFF2-40B4-BE49-F238E27FC236}">
              <a16:creationId xmlns:a16="http://schemas.microsoft.com/office/drawing/2014/main" id="{BE7143F6-5AD6-496B-A0F5-54D6B2064D7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a:extLst>
            <a:ext uri="{FF2B5EF4-FFF2-40B4-BE49-F238E27FC236}">
              <a16:creationId xmlns:a16="http://schemas.microsoft.com/office/drawing/2014/main" id="{1F0F5405-2162-4AA3-BDBE-54D78805F78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a:extLst>
            <a:ext uri="{FF2B5EF4-FFF2-40B4-BE49-F238E27FC236}">
              <a16:creationId xmlns:a16="http://schemas.microsoft.com/office/drawing/2014/main" id="{9793EC97-1009-48CC-9DCB-A377A35D6F5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a:extLst>
            <a:ext uri="{FF2B5EF4-FFF2-40B4-BE49-F238E27FC236}">
              <a16:creationId xmlns:a16="http://schemas.microsoft.com/office/drawing/2014/main" id="{613A7F0A-3760-460A-B116-4123908632F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a:extLst>
            <a:ext uri="{FF2B5EF4-FFF2-40B4-BE49-F238E27FC236}">
              <a16:creationId xmlns:a16="http://schemas.microsoft.com/office/drawing/2014/main" id="{92FBF3D3-EF18-4238-BB0C-0C3A3B2D708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2E95CC2B-E1E1-4A61-82DD-1220ECFB22C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74201FF6-7C5A-4730-BE11-C58515F5BCB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04BBB3EA-6BA9-4BF3-85A4-75E772D0824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490" name="直線コネクタ 489">
          <a:extLst>
            <a:ext uri="{FF2B5EF4-FFF2-40B4-BE49-F238E27FC236}">
              <a16:creationId xmlns:a16="http://schemas.microsoft.com/office/drawing/2014/main" id="{E876CAF7-ECAB-4C3B-BCB3-617C1E445462}"/>
            </a:ext>
          </a:extLst>
        </xdr:cNvPr>
        <xdr:cNvCxnSpPr/>
      </xdr:nvCxnSpPr>
      <xdr:spPr>
        <a:xfrm flipV="1">
          <a:off x="221608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DA75BA28-76A9-4AD3-ADFC-279CC0DF79AC}"/>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492" name="直線コネクタ 491">
          <a:extLst>
            <a:ext uri="{FF2B5EF4-FFF2-40B4-BE49-F238E27FC236}">
              <a16:creationId xmlns:a16="http://schemas.microsoft.com/office/drawing/2014/main" id="{02BC00D3-53D5-4D4D-8345-B2D27861045D}"/>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35AB53BF-55FC-4CBD-A4B9-5548D127C5F7}"/>
            </a:ext>
          </a:extLst>
        </xdr:cNvPr>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94" name="直線コネクタ 493">
          <a:extLst>
            <a:ext uri="{FF2B5EF4-FFF2-40B4-BE49-F238E27FC236}">
              <a16:creationId xmlns:a16="http://schemas.microsoft.com/office/drawing/2014/main" id="{9BCDB225-5EB1-4599-AAC6-EA0B9CECB131}"/>
            </a:ext>
          </a:extLst>
        </xdr:cNvPr>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A91991E0-9629-4CA8-8D2F-47E213470703}"/>
            </a:ext>
          </a:extLst>
        </xdr:cNvPr>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496" name="フローチャート: 判断 495">
          <a:extLst>
            <a:ext uri="{FF2B5EF4-FFF2-40B4-BE49-F238E27FC236}">
              <a16:creationId xmlns:a16="http://schemas.microsoft.com/office/drawing/2014/main" id="{5E0C5FB9-10F8-4194-B2BA-CA82A166B89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497" name="フローチャート: 判断 496">
          <a:extLst>
            <a:ext uri="{FF2B5EF4-FFF2-40B4-BE49-F238E27FC236}">
              <a16:creationId xmlns:a16="http://schemas.microsoft.com/office/drawing/2014/main" id="{B5571239-622B-4A31-A094-5C3D9C1D7269}"/>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498" name="フローチャート: 判断 497">
          <a:extLst>
            <a:ext uri="{FF2B5EF4-FFF2-40B4-BE49-F238E27FC236}">
              <a16:creationId xmlns:a16="http://schemas.microsoft.com/office/drawing/2014/main" id="{A6D23B2C-9237-46E4-9143-B522BA050F52}"/>
            </a:ext>
          </a:extLst>
        </xdr:cNvPr>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499" name="フローチャート: 判断 498">
          <a:extLst>
            <a:ext uri="{FF2B5EF4-FFF2-40B4-BE49-F238E27FC236}">
              <a16:creationId xmlns:a16="http://schemas.microsoft.com/office/drawing/2014/main" id="{B2439404-CBD2-4904-84B2-594EE1618131}"/>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00" name="フローチャート: 判断 499">
          <a:extLst>
            <a:ext uri="{FF2B5EF4-FFF2-40B4-BE49-F238E27FC236}">
              <a16:creationId xmlns:a16="http://schemas.microsoft.com/office/drawing/2014/main" id="{7F6C16EE-ECCC-4D88-B9B2-2018565A0EBB}"/>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F077E0AB-2EBE-4D69-8F0A-30E69D36ECC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1E465A2E-1FDB-463F-A76B-E7FF9A8F852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58299129-CE67-46E5-9D66-EB99CE0A143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91187DAF-1EA7-46DD-9B15-2906403B9CD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3407A6CD-7CAF-418F-AAFD-96BDF851224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166370</xdr:rowOff>
    </xdr:from>
    <xdr:to>
      <xdr:col>116</xdr:col>
      <xdr:colOff>114300</xdr:colOff>
      <xdr:row>60</xdr:row>
      <xdr:rowOff>96520</xdr:rowOff>
    </xdr:to>
    <xdr:sp macro="" textlink="">
      <xdr:nvSpPr>
        <xdr:cNvPr id="506" name="楕円 505">
          <a:extLst>
            <a:ext uri="{FF2B5EF4-FFF2-40B4-BE49-F238E27FC236}">
              <a16:creationId xmlns:a16="http://schemas.microsoft.com/office/drawing/2014/main" id="{C1FA3247-5DDD-447E-89D6-15986FB48DD9}"/>
            </a:ext>
          </a:extLst>
        </xdr:cNvPr>
        <xdr:cNvSpPr/>
      </xdr:nvSpPr>
      <xdr:spPr>
        <a:xfrm>
          <a:off x="22110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17797</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294BB643-4CB3-41F4-85D6-C24A6FE83C0C}"/>
            </a:ext>
          </a:extLst>
        </xdr:cNvPr>
        <xdr:cNvSpPr txBox="1"/>
      </xdr:nvSpPr>
      <xdr:spPr>
        <a:xfrm>
          <a:off x="22199600"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166370</xdr:rowOff>
    </xdr:from>
    <xdr:to>
      <xdr:col>112</xdr:col>
      <xdr:colOff>38100</xdr:colOff>
      <xdr:row>60</xdr:row>
      <xdr:rowOff>96520</xdr:rowOff>
    </xdr:to>
    <xdr:sp macro="" textlink="">
      <xdr:nvSpPr>
        <xdr:cNvPr id="508" name="楕円 507">
          <a:extLst>
            <a:ext uri="{FF2B5EF4-FFF2-40B4-BE49-F238E27FC236}">
              <a16:creationId xmlns:a16="http://schemas.microsoft.com/office/drawing/2014/main" id="{1738670D-2A25-4316-AA62-B15DE7A47AA8}"/>
            </a:ext>
          </a:extLst>
        </xdr:cNvPr>
        <xdr:cNvSpPr/>
      </xdr:nvSpPr>
      <xdr:spPr>
        <a:xfrm>
          <a:off x="21272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45720</xdr:rowOff>
    </xdr:from>
    <xdr:to>
      <xdr:col>116</xdr:col>
      <xdr:colOff>63500</xdr:colOff>
      <xdr:row>60</xdr:row>
      <xdr:rowOff>45720</xdr:rowOff>
    </xdr:to>
    <xdr:cxnSp macro="">
      <xdr:nvCxnSpPr>
        <xdr:cNvPr id="509" name="直線コネクタ 508">
          <a:extLst>
            <a:ext uri="{FF2B5EF4-FFF2-40B4-BE49-F238E27FC236}">
              <a16:creationId xmlns:a16="http://schemas.microsoft.com/office/drawing/2014/main" id="{9F98F205-6675-491A-A68C-9DDE9A86E70B}"/>
            </a:ext>
          </a:extLst>
        </xdr:cNvPr>
        <xdr:cNvCxnSpPr/>
      </xdr:nvCxnSpPr>
      <xdr:spPr>
        <a:xfrm>
          <a:off x="21323300" y="10332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166370</xdr:rowOff>
    </xdr:from>
    <xdr:to>
      <xdr:col>107</xdr:col>
      <xdr:colOff>101600</xdr:colOff>
      <xdr:row>60</xdr:row>
      <xdr:rowOff>96520</xdr:rowOff>
    </xdr:to>
    <xdr:sp macro="" textlink="">
      <xdr:nvSpPr>
        <xdr:cNvPr id="510" name="楕円 509">
          <a:extLst>
            <a:ext uri="{FF2B5EF4-FFF2-40B4-BE49-F238E27FC236}">
              <a16:creationId xmlns:a16="http://schemas.microsoft.com/office/drawing/2014/main" id="{987B858B-7E2B-4EE9-9500-1338F731D704}"/>
            </a:ext>
          </a:extLst>
        </xdr:cNvPr>
        <xdr:cNvSpPr/>
      </xdr:nvSpPr>
      <xdr:spPr>
        <a:xfrm>
          <a:off x="20383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45720</xdr:rowOff>
    </xdr:from>
    <xdr:to>
      <xdr:col>111</xdr:col>
      <xdr:colOff>177800</xdr:colOff>
      <xdr:row>60</xdr:row>
      <xdr:rowOff>45720</xdr:rowOff>
    </xdr:to>
    <xdr:cxnSp macro="">
      <xdr:nvCxnSpPr>
        <xdr:cNvPr id="511" name="直線コネクタ 510">
          <a:extLst>
            <a:ext uri="{FF2B5EF4-FFF2-40B4-BE49-F238E27FC236}">
              <a16:creationId xmlns:a16="http://schemas.microsoft.com/office/drawing/2014/main" id="{7C5306DB-4BD0-42B4-81B8-EED060696CC6}"/>
            </a:ext>
          </a:extLst>
        </xdr:cNvPr>
        <xdr:cNvCxnSpPr/>
      </xdr:nvCxnSpPr>
      <xdr:spPr>
        <a:xfrm>
          <a:off x="20434300" y="1033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161798</xdr:rowOff>
    </xdr:from>
    <xdr:to>
      <xdr:col>102</xdr:col>
      <xdr:colOff>165100</xdr:colOff>
      <xdr:row>60</xdr:row>
      <xdr:rowOff>91948</xdr:rowOff>
    </xdr:to>
    <xdr:sp macro="" textlink="">
      <xdr:nvSpPr>
        <xdr:cNvPr id="512" name="楕円 511">
          <a:extLst>
            <a:ext uri="{FF2B5EF4-FFF2-40B4-BE49-F238E27FC236}">
              <a16:creationId xmlns:a16="http://schemas.microsoft.com/office/drawing/2014/main" id="{C2C280EC-6708-4956-ADAF-494DC4CE79E8}"/>
            </a:ext>
          </a:extLst>
        </xdr:cNvPr>
        <xdr:cNvSpPr/>
      </xdr:nvSpPr>
      <xdr:spPr>
        <a:xfrm>
          <a:off x="19494500" y="10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41148</xdr:rowOff>
    </xdr:from>
    <xdr:to>
      <xdr:col>107</xdr:col>
      <xdr:colOff>50800</xdr:colOff>
      <xdr:row>60</xdr:row>
      <xdr:rowOff>45720</xdr:rowOff>
    </xdr:to>
    <xdr:cxnSp macro="">
      <xdr:nvCxnSpPr>
        <xdr:cNvPr id="513" name="直線コネクタ 512">
          <a:extLst>
            <a:ext uri="{FF2B5EF4-FFF2-40B4-BE49-F238E27FC236}">
              <a16:creationId xmlns:a16="http://schemas.microsoft.com/office/drawing/2014/main" id="{82DEB3B1-154A-46C0-8E85-4EB665A8C462}"/>
            </a:ext>
          </a:extLst>
        </xdr:cNvPr>
        <xdr:cNvCxnSpPr/>
      </xdr:nvCxnSpPr>
      <xdr:spPr>
        <a:xfrm>
          <a:off x="19545300" y="103281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166370</xdr:rowOff>
    </xdr:from>
    <xdr:to>
      <xdr:col>98</xdr:col>
      <xdr:colOff>38100</xdr:colOff>
      <xdr:row>60</xdr:row>
      <xdr:rowOff>96520</xdr:rowOff>
    </xdr:to>
    <xdr:sp macro="" textlink="">
      <xdr:nvSpPr>
        <xdr:cNvPr id="514" name="楕円 513">
          <a:extLst>
            <a:ext uri="{FF2B5EF4-FFF2-40B4-BE49-F238E27FC236}">
              <a16:creationId xmlns:a16="http://schemas.microsoft.com/office/drawing/2014/main" id="{35059FA8-BBE5-4EF3-BC36-046E98B38142}"/>
            </a:ext>
          </a:extLst>
        </xdr:cNvPr>
        <xdr:cNvSpPr/>
      </xdr:nvSpPr>
      <xdr:spPr>
        <a:xfrm>
          <a:off x="18605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41148</xdr:rowOff>
    </xdr:from>
    <xdr:to>
      <xdr:col>102</xdr:col>
      <xdr:colOff>114300</xdr:colOff>
      <xdr:row>60</xdr:row>
      <xdr:rowOff>45720</xdr:rowOff>
    </xdr:to>
    <xdr:cxnSp macro="">
      <xdr:nvCxnSpPr>
        <xdr:cNvPr id="515" name="直線コネクタ 514">
          <a:extLst>
            <a:ext uri="{FF2B5EF4-FFF2-40B4-BE49-F238E27FC236}">
              <a16:creationId xmlns:a16="http://schemas.microsoft.com/office/drawing/2014/main" id="{0F829DD8-BD94-4765-81D8-6C78CC70747A}"/>
            </a:ext>
          </a:extLst>
        </xdr:cNvPr>
        <xdr:cNvCxnSpPr/>
      </xdr:nvCxnSpPr>
      <xdr:spPr>
        <a:xfrm flipV="1">
          <a:off x="18656300" y="103281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516" name="n_1aveValue【保健センター・保健所】&#10;一人当たり面積">
          <a:extLst>
            <a:ext uri="{FF2B5EF4-FFF2-40B4-BE49-F238E27FC236}">
              <a16:creationId xmlns:a16="http://schemas.microsoft.com/office/drawing/2014/main" id="{F8BB3AD8-A9A3-49F9-ADD4-B67F2817B41B}"/>
            </a:ext>
          </a:extLst>
        </xdr:cNvPr>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517" name="n_2aveValue【保健センター・保健所】&#10;一人当たり面積">
          <a:extLst>
            <a:ext uri="{FF2B5EF4-FFF2-40B4-BE49-F238E27FC236}">
              <a16:creationId xmlns:a16="http://schemas.microsoft.com/office/drawing/2014/main" id="{CEAA3311-8EC2-4702-BF5F-FE941EED3C09}"/>
            </a:ext>
          </a:extLst>
        </xdr:cNvPr>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518" name="n_3aveValue【保健センター・保健所】&#10;一人当たり面積">
          <a:extLst>
            <a:ext uri="{FF2B5EF4-FFF2-40B4-BE49-F238E27FC236}">
              <a16:creationId xmlns:a16="http://schemas.microsoft.com/office/drawing/2014/main" id="{57E769F1-BCFD-48C3-86A8-FEAB94674500}"/>
            </a:ext>
          </a:extLst>
        </xdr:cNvPr>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519" name="n_4aveValue【保健センター・保健所】&#10;一人当たり面積">
          <a:extLst>
            <a:ext uri="{FF2B5EF4-FFF2-40B4-BE49-F238E27FC236}">
              <a16:creationId xmlns:a16="http://schemas.microsoft.com/office/drawing/2014/main" id="{0310AAA7-3B33-47A5-8BA7-C1115681B5C7}"/>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113047</xdr:rowOff>
    </xdr:from>
    <xdr:ext cx="469744" cy="259045"/>
    <xdr:sp macro="" textlink="">
      <xdr:nvSpPr>
        <xdr:cNvPr id="520" name="n_1mainValue【保健センター・保健所】&#10;一人当たり面積">
          <a:extLst>
            <a:ext uri="{FF2B5EF4-FFF2-40B4-BE49-F238E27FC236}">
              <a16:creationId xmlns:a16="http://schemas.microsoft.com/office/drawing/2014/main" id="{55B8296D-1D34-4A7C-BD72-263F0A9CD0CC}"/>
            </a:ext>
          </a:extLst>
        </xdr:cNvPr>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113047</xdr:rowOff>
    </xdr:from>
    <xdr:ext cx="469744" cy="259045"/>
    <xdr:sp macro="" textlink="">
      <xdr:nvSpPr>
        <xdr:cNvPr id="521" name="n_2mainValue【保健センター・保健所】&#10;一人当たり面積">
          <a:extLst>
            <a:ext uri="{FF2B5EF4-FFF2-40B4-BE49-F238E27FC236}">
              <a16:creationId xmlns:a16="http://schemas.microsoft.com/office/drawing/2014/main" id="{D000C86D-EF82-4F46-AA8E-5106A622E103}"/>
            </a:ext>
          </a:extLst>
        </xdr:cNvPr>
        <xdr:cNvSpPr txBox="1"/>
      </xdr:nvSpPr>
      <xdr:spPr>
        <a:xfrm>
          <a:off x="20199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108475</xdr:rowOff>
    </xdr:from>
    <xdr:ext cx="469744" cy="259045"/>
    <xdr:sp macro="" textlink="">
      <xdr:nvSpPr>
        <xdr:cNvPr id="522" name="n_3mainValue【保健センター・保健所】&#10;一人当たり面積">
          <a:extLst>
            <a:ext uri="{FF2B5EF4-FFF2-40B4-BE49-F238E27FC236}">
              <a16:creationId xmlns:a16="http://schemas.microsoft.com/office/drawing/2014/main" id="{C0B07B4D-A308-48D3-AD40-75C8C4327AB5}"/>
            </a:ext>
          </a:extLst>
        </xdr:cNvPr>
        <xdr:cNvSpPr txBox="1"/>
      </xdr:nvSpPr>
      <xdr:spPr>
        <a:xfrm>
          <a:off x="19310427" y="1005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113047</xdr:rowOff>
    </xdr:from>
    <xdr:ext cx="469744" cy="259045"/>
    <xdr:sp macro="" textlink="">
      <xdr:nvSpPr>
        <xdr:cNvPr id="523" name="n_4mainValue【保健センター・保健所】&#10;一人当たり面積">
          <a:extLst>
            <a:ext uri="{FF2B5EF4-FFF2-40B4-BE49-F238E27FC236}">
              <a16:creationId xmlns:a16="http://schemas.microsoft.com/office/drawing/2014/main" id="{70D6AD2D-BE2B-4F36-80F4-2688A0371A7C}"/>
            </a:ext>
          </a:extLst>
        </xdr:cNvPr>
        <xdr:cNvSpPr txBox="1"/>
      </xdr:nvSpPr>
      <xdr:spPr>
        <a:xfrm>
          <a:off x="18421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A103D1C8-CF1F-4D65-A617-1E702FC0C88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D973B3AA-5AD8-40C4-988B-1CBA3067C57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D2DC1CAE-3FA0-40DC-90E8-20798599764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B1AA525F-1DC1-4759-8F2B-4B4F0266715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4106601A-C655-4D04-842E-E969AE1657F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0D6067C9-15E1-4F95-A1BC-2C468D59E25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0E3EF7E3-9851-4938-A05B-C6F14B83A83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AA998B1D-57A6-4897-B555-5A0493487A3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87B19C8B-097A-42E0-B22C-D1B917774D2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BF04F05B-1548-4AF7-95E4-70D42D9A855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02BF61CF-C185-4859-BA63-DCBD8270442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E6D6C74E-0844-4C77-B9D8-3A7E49CE70F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E56206D4-132D-4888-84F5-E8EE83AED9B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E6F7F276-F0BD-4D38-8AB0-16108B40AFE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1A32F135-CD11-4C43-A7A3-D81401254CD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0B2656AB-F9FA-4222-973D-C7BCD53C3DA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940C3C01-E341-4BB9-BE4C-377EAF0EEDE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EEAA7644-D0C8-4EE9-963E-6CB38DA2D80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D7156287-ADBC-4298-B427-74019F2DE83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7864B84F-08C0-4669-8A57-BAF6A7FE18C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485114CA-876C-488A-9DAE-52DFC89F867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BAF77236-AD0B-482A-A2D6-D2C2998B37C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2D6DD908-65B8-4DAB-9242-EA9F7092C67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BECA5614-D444-4945-A420-F72ED86EF6F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ED83A798-BEAD-41DC-B88C-54D4E7215C2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F00D8DAD-B1A0-464B-9D98-EA08F082C7E4}"/>
            </a:ext>
          </a:extLst>
        </xdr:cNvPr>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85C49BED-A682-4E85-98B6-D1C923B493C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2290D351-2F9A-4168-AF96-CC9860AF7DE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552" name="【消防施設】&#10;有形固定資産減価償却率最大値テキスト">
          <a:extLst>
            <a:ext uri="{FF2B5EF4-FFF2-40B4-BE49-F238E27FC236}">
              <a16:creationId xmlns:a16="http://schemas.microsoft.com/office/drawing/2014/main" id="{C36D3EA9-7C92-417D-BD8F-74F640B5CA75}"/>
            </a:ext>
          </a:extLst>
        </xdr:cNvPr>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553" name="直線コネクタ 552">
          <a:extLst>
            <a:ext uri="{FF2B5EF4-FFF2-40B4-BE49-F238E27FC236}">
              <a16:creationId xmlns:a16="http://schemas.microsoft.com/office/drawing/2014/main" id="{7732CBC7-6CFA-42B2-A808-B9D9AB60FB65}"/>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86921</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9F93D98C-AC68-4C44-A498-A1639D1A8580}"/>
            </a:ext>
          </a:extLst>
        </xdr:cNvPr>
        <xdr:cNvSpPr txBox="1"/>
      </xdr:nvSpPr>
      <xdr:spPr>
        <a:xfrm>
          <a:off x="16357600" y="1414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555" name="フローチャート: 判断 554">
          <a:extLst>
            <a:ext uri="{FF2B5EF4-FFF2-40B4-BE49-F238E27FC236}">
              <a16:creationId xmlns:a16="http://schemas.microsoft.com/office/drawing/2014/main" id="{40F08018-4FA7-48BE-9F0E-765EF03F50E1}"/>
            </a:ext>
          </a:extLst>
        </xdr:cNvPr>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556" name="フローチャート: 判断 555">
          <a:extLst>
            <a:ext uri="{FF2B5EF4-FFF2-40B4-BE49-F238E27FC236}">
              <a16:creationId xmlns:a16="http://schemas.microsoft.com/office/drawing/2014/main" id="{C9591275-D3AE-4980-818E-DE1537C94F47}"/>
            </a:ext>
          </a:extLst>
        </xdr:cNvPr>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557" name="フローチャート: 判断 556">
          <a:extLst>
            <a:ext uri="{FF2B5EF4-FFF2-40B4-BE49-F238E27FC236}">
              <a16:creationId xmlns:a16="http://schemas.microsoft.com/office/drawing/2014/main" id="{BFFA5E96-DB16-48D4-B9A2-784C1E3BAC76}"/>
            </a:ext>
          </a:extLst>
        </xdr:cNvPr>
        <xdr:cNvSpPr/>
      </xdr:nvSpPr>
      <xdr:spPr>
        <a:xfrm>
          <a:off x="14541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558" name="フローチャート: 判断 557">
          <a:extLst>
            <a:ext uri="{FF2B5EF4-FFF2-40B4-BE49-F238E27FC236}">
              <a16:creationId xmlns:a16="http://schemas.microsoft.com/office/drawing/2014/main" id="{981ECAA7-C627-4B63-A32F-6AF8616FFB42}"/>
            </a:ext>
          </a:extLst>
        </xdr:cNvPr>
        <xdr:cNvSpPr/>
      </xdr:nvSpPr>
      <xdr:spPr>
        <a:xfrm>
          <a:off x="13652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559" name="フローチャート: 判断 558">
          <a:extLst>
            <a:ext uri="{FF2B5EF4-FFF2-40B4-BE49-F238E27FC236}">
              <a16:creationId xmlns:a16="http://schemas.microsoft.com/office/drawing/2014/main" id="{0CBB61F2-3F0C-4A3D-8F54-B0DB8A7D29BA}"/>
            </a:ext>
          </a:extLst>
        </xdr:cNvPr>
        <xdr:cNvSpPr/>
      </xdr:nvSpPr>
      <xdr:spPr>
        <a:xfrm>
          <a:off x="12763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248D2C2A-D7D7-4679-9DB0-A28A935BC34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F8DC1FC9-76CB-4F7C-B76D-B1447DAD0A6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5D74F0B6-2C87-45ED-993C-86A56CD1060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140D3DB-9A96-4D77-9C4C-B62AAD49F2F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F6BE3505-3CD6-40A5-9008-47A067723B6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5262</xdr:rowOff>
    </xdr:from>
    <xdr:to>
      <xdr:col>85</xdr:col>
      <xdr:colOff>177800</xdr:colOff>
      <xdr:row>84</xdr:row>
      <xdr:rowOff>106862</xdr:rowOff>
    </xdr:to>
    <xdr:sp macro="" textlink="">
      <xdr:nvSpPr>
        <xdr:cNvPr id="565" name="楕円 564">
          <a:extLst>
            <a:ext uri="{FF2B5EF4-FFF2-40B4-BE49-F238E27FC236}">
              <a16:creationId xmlns:a16="http://schemas.microsoft.com/office/drawing/2014/main" id="{6F1A7E15-CA4C-4605-9F2D-691984B6CA10}"/>
            </a:ext>
          </a:extLst>
        </xdr:cNvPr>
        <xdr:cNvSpPr/>
      </xdr:nvSpPr>
      <xdr:spPr>
        <a:xfrm>
          <a:off x="162687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155139</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F0BBB4F8-2B81-460D-BC35-146A0CB33E3A}"/>
            </a:ext>
          </a:extLst>
        </xdr:cNvPr>
        <xdr:cNvSpPr txBox="1"/>
      </xdr:nvSpPr>
      <xdr:spPr>
        <a:xfrm>
          <a:off x="16357600"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124461</xdr:rowOff>
    </xdr:from>
    <xdr:to>
      <xdr:col>81</xdr:col>
      <xdr:colOff>101600</xdr:colOff>
      <xdr:row>84</xdr:row>
      <xdr:rowOff>54611</xdr:rowOff>
    </xdr:to>
    <xdr:sp macro="" textlink="">
      <xdr:nvSpPr>
        <xdr:cNvPr id="567" name="楕円 566">
          <a:extLst>
            <a:ext uri="{FF2B5EF4-FFF2-40B4-BE49-F238E27FC236}">
              <a16:creationId xmlns:a16="http://schemas.microsoft.com/office/drawing/2014/main" id="{28117492-FDE2-44CD-921B-DD4B524BB8C2}"/>
            </a:ext>
          </a:extLst>
        </xdr:cNvPr>
        <xdr:cNvSpPr/>
      </xdr:nvSpPr>
      <xdr:spPr>
        <a:xfrm>
          <a:off x="15430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3811</xdr:rowOff>
    </xdr:from>
    <xdr:to>
      <xdr:col>85</xdr:col>
      <xdr:colOff>127000</xdr:colOff>
      <xdr:row>84</xdr:row>
      <xdr:rowOff>56062</xdr:rowOff>
    </xdr:to>
    <xdr:cxnSp macro="">
      <xdr:nvCxnSpPr>
        <xdr:cNvPr id="568" name="直線コネクタ 567">
          <a:extLst>
            <a:ext uri="{FF2B5EF4-FFF2-40B4-BE49-F238E27FC236}">
              <a16:creationId xmlns:a16="http://schemas.microsoft.com/office/drawing/2014/main" id="{A8FD645B-05D3-4EAD-A54B-6E7A42ED6D6F}"/>
            </a:ext>
          </a:extLst>
        </xdr:cNvPr>
        <xdr:cNvCxnSpPr/>
      </xdr:nvCxnSpPr>
      <xdr:spPr>
        <a:xfrm>
          <a:off x="15481300" y="14405611"/>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70576</xdr:rowOff>
    </xdr:from>
    <xdr:to>
      <xdr:col>76</xdr:col>
      <xdr:colOff>165100</xdr:colOff>
      <xdr:row>84</xdr:row>
      <xdr:rowOff>726</xdr:rowOff>
    </xdr:to>
    <xdr:sp macro="" textlink="">
      <xdr:nvSpPr>
        <xdr:cNvPr id="569" name="楕円 568">
          <a:extLst>
            <a:ext uri="{FF2B5EF4-FFF2-40B4-BE49-F238E27FC236}">
              <a16:creationId xmlns:a16="http://schemas.microsoft.com/office/drawing/2014/main" id="{CF63976E-3D8F-428B-844B-2347C675D6D7}"/>
            </a:ext>
          </a:extLst>
        </xdr:cNvPr>
        <xdr:cNvSpPr/>
      </xdr:nvSpPr>
      <xdr:spPr>
        <a:xfrm>
          <a:off x="14541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121376</xdr:rowOff>
    </xdr:from>
    <xdr:to>
      <xdr:col>81</xdr:col>
      <xdr:colOff>50800</xdr:colOff>
      <xdr:row>84</xdr:row>
      <xdr:rowOff>3811</xdr:rowOff>
    </xdr:to>
    <xdr:cxnSp macro="">
      <xdr:nvCxnSpPr>
        <xdr:cNvPr id="570" name="直線コネクタ 569">
          <a:extLst>
            <a:ext uri="{FF2B5EF4-FFF2-40B4-BE49-F238E27FC236}">
              <a16:creationId xmlns:a16="http://schemas.microsoft.com/office/drawing/2014/main" id="{6A600B35-09DF-49E3-BCF6-5CDC7C1EEB0F}"/>
            </a:ext>
          </a:extLst>
        </xdr:cNvPr>
        <xdr:cNvCxnSpPr/>
      </xdr:nvCxnSpPr>
      <xdr:spPr>
        <a:xfrm>
          <a:off x="14592300" y="14351726"/>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10161</xdr:rowOff>
    </xdr:from>
    <xdr:to>
      <xdr:col>72</xdr:col>
      <xdr:colOff>38100</xdr:colOff>
      <xdr:row>83</xdr:row>
      <xdr:rowOff>111761</xdr:rowOff>
    </xdr:to>
    <xdr:sp macro="" textlink="">
      <xdr:nvSpPr>
        <xdr:cNvPr id="571" name="楕円 570">
          <a:extLst>
            <a:ext uri="{FF2B5EF4-FFF2-40B4-BE49-F238E27FC236}">
              <a16:creationId xmlns:a16="http://schemas.microsoft.com/office/drawing/2014/main" id="{87289B1E-BA44-41CB-949C-CFD865BC719B}"/>
            </a:ext>
          </a:extLst>
        </xdr:cNvPr>
        <xdr:cNvSpPr/>
      </xdr:nvSpPr>
      <xdr:spPr>
        <a:xfrm>
          <a:off x="13652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60961</xdr:rowOff>
    </xdr:from>
    <xdr:to>
      <xdr:col>76</xdr:col>
      <xdr:colOff>114300</xdr:colOff>
      <xdr:row>83</xdr:row>
      <xdr:rowOff>121376</xdr:rowOff>
    </xdr:to>
    <xdr:cxnSp macro="">
      <xdr:nvCxnSpPr>
        <xdr:cNvPr id="572" name="直線コネクタ 571">
          <a:extLst>
            <a:ext uri="{FF2B5EF4-FFF2-40B4-BE49-F238E27FC236}">
              <a16:creationId xmlns:a16="http://schemas.microsoft.com/office/drawing/2014/main" id="{38941979-38A6-44F9-9023-5563F9E21E88}"/>
            </a:ext>
          </a:extLst>
        </xdr:cNvPr>
        <xdr:cNvCxnSpPr/>
      </xdr:nvCxnSpPr>
      <xdr:spPr>
        <a:xfrm>
          <a:off x="13703300" y="14291311"/>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127726</xdr:rowOff>
    </xdr:from>
    <xdr:to>
      <xdr:col>67</xdr:col>
      <xdr:colOff>101600</xdr:colOff>
      <xdr:row>83</xdr:row>
      <xdr:rowOff>57876</xdr:rowOff>
    </xdr:to>
    <xdr:sp macro="" textlink="">
      <xdr:nvSpPr>
        <xdr:cNvPr id="573" name="楕円 572">
          <a:extLst>
            <a:ext uri="{FF2B5EF4-FFF2-40B4-BE49-F238E27FC236}">
              <a16:creationId xmlns:a16="http://schemas.microsoft.com/office/drawing/2014/main" id="{7AEA7FF1-3F08-4D01-A012-A434F56DD0AD}"/>
            </a:ext>
          </a:extLst>
        </xdr:cNvPr>
        <xdr:cNvSpPr/>
      </xdr:nvSpPr>
      <xdr:spPr>
        <a:xfrm>
          <a:off x="12763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7076</xdr:rowOff>
    </xdr:from>
    <xdr:to>
      <xdr:col>71</xdr:col>
      <xdr:colOff>177800</xdr:colOff>
      <xdr:row>83</xdr:row>
      <xdr:rowOff>60961</xdr:rowOff>
    </xdr:to>
    <xdr:cxnSp macro="">
      <xdr:nvCxnSpPr>
        <xdr:cNvPr id="574" name="直線コネクタ 573">
          <a:extLst>
            <a:ext uri="{FF2B5EF4-FFF2-40B4-BE49-F238E27FC236}">
              <a16:creationId xmlns:a16="http://schemas.microsoft.com/office/drawing/2014/main" id="{DD01B402-DC7B-4C5C-B4CF-F57CFAEA9F2E}"/>
            </a:ext>
          </a:extLst>
        </xdr:cNvPr>
        <xdr:cNvCxnSpPr/>
      </xdr:nvCxnSpPr>
      <xdr:spPr>
        <a:xfrm>
          <a:off x="12814300" y="14237426"/>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46645</xdr:rowOff>
    </xdr:from>
    <xdr:ext cx="405111" cy="259045"/>
    <xdr:sp macro="" textlink="">
      <xdr:nvSpPr>
        <xdr:cNvPr id="575" name="n_1aveValue【消防施設】&#10;有形固定資産減価償却率">
          <a:extLst>
            <a:ext uri="{FF2B5EF4-FFF2-40B4-BE49-F238E27FC236}">
              <a16:creationId xmlns:a16="http://schemas.microsoft.com/office/drawing/2014/main" id="{85D3CB80-FDA4-4EDE-A8E3-E5F4F4BA9EBC}"/>
            </a:ext>
          </a:extLst>
        </xdr:cNvPr>
        <xdr:cNvSpPr txBox="1"/>
      </xdr:nvSpPr>
      <xdr:spPr>
        <a:xfrm>
          <a:off x="15266044" y="1410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4915</xdr:rowOff>
    </xdr:from>
    <xdr:ext cx="405111" cy="259045"/>
    <xdr:sp macro="" textlink="">
      <xdr:nvSpPr>
        <xdr:cNvPr id="576" name="n_2aveValue【消防施設】&#10;有形固定資産減価償却率">
          <a:extLst>
            <a:ext uri="{FF2B5EF4-FFF2-40B4-BE49-F238E27FC236}">
              <a16:creationId xmlns:a16="http://schemas.microsoft.com/office/drawing/2014/main" id="{8A80CFAC-D7E2-489E-8BB1-82D63AF288A9}"/>
            </a:ext>
          </a:extLst>
        </xdr:cNvPr>
        <xdr:cNvSpPr txBox="1"/>
      </xdr:nvSpPr>
      <xdr:spPr>
        <a:xfrm>
          <a:off x="14389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156771</xdr:rowOff>
    </xdr:from>
    <xdr:ext cx="405111" cy="259045"/>
    <xdr:sp macro="" textlink="">
      <xdr:nvSpPr>
        <xdr:cNvPr id="577" name="n_3aveValue【消防施設】&#10;有形固定資産減価償却率">
          <a:extLst>
            <a:ext uri="{FF2B5EF4-FFF2-40B4-BE49-F238E27FC236}">
              <a16:creationId xmlns:a16="http://schemas.microsoft.com/office/drawing/2014/main" id="{1F41245D-9E27-4C2D-85D5-C4FF36403A52}"/>
            </a:ext>
          </a:extLst>
        </xdr:cNvPr>
        <xdr:cNvSpPr txBox="1"/>
      </xdr:nvSpPr>
      <xdr:spPr>
        <a:xfrm>
          <a:off x="13500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150240</xdr:rowOff>
    </xdr:from>
    <xdr:ext cx="405111" cy="259045"/>
    <xdr:sp macro="" textlink="">
      <xdr:nvSpPr>
        <xdr:cNvPr id="578" name="n_4aveValue【消防施設】&#10;有形固定資産減価償却率">
          <a:extLst>
            <a:ext uri="{FF2B5EF4-FFF2-40B4-BE49-F238E27FC236}">
              <a16:creationId xmlns:a16="http://schemas.microsoft.com/office/drawing/2014/main" id="{FB7D6B24-ADD1-4AD4-A108-9D1BD14F51B7}"/>
            </a:ext>
          </a:extLst>
        </xdr:cNvPr>
        <xdr:cNvSpPr txBox="1"/>
      </xdr:nvSpPr>
      <xdr:spPr>
        <a:xfrm>
          <a:off x="12611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45738</xdr:rowOff>
    </xdr:from>
    <xdr:ext cx="405111" cy="259045"/>
    <xdr:sp macro="" textlink="">
      <xdr:nvSpPr>
        <xdr:cNvPr id="579" name="n_1mainValue【消防施設】&#10;有形固定資産減価償却率">
          <a:extLst>
            <a:ext uri="{FF2B5EF4-FFF2-40B4-BE49-F238E27FC236}">
              <a16:creationId xmlns:a16="http://schemas.microsoft.com/office/drawing/2014/main" id="{2681B8B9-CF8D-4015-A4B5-73BF24EA6753}"/>
            </a:ext>
          </a:extLst>
        </xdr:cNvPr>
        <xdr:cNvSpPr txBox="1"/>
      </xdr:nvSpPr>
      <xdr:spPr>
        <a:xfrm>
          <a:off x="152660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17253</xdr:rowOff>
    </xdr:from>
    <xdr:ext cx="405111" cy="259045"/>
    <xdr:sp macro="" textlink="">
      <xdr:nvSpPr>
        <xdr:cNvPr id="580" name="n_2mainValue【消防施設】&#10;有形固定資産減価償却率">
          <a:extLst>
            <a:ext uri="{FF2B5EF4-FFF2-40B4-BE49-F238E27FC236}">
              <a16:creationId xmlns:a16="http://schemas.microsoft.com/office/drawing/2014/main" id="{2F10F6ED-8000-40D0-884E-1D2EEC46744F}"/>
            </a:ext>
          </a:extLst>
        </xdr:cNvPr>
        <xdr:cNvSpPr txBox="1"/>
      </xdr:nvSpPr>
      <xdr:spPr>
        <a:xfrm>
          <a:off x="14389744" y="1407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128288</xdr:rowOff>
    </xdr:from>
    <xdr:ext cx="405111" cy="259045"/>
    <xdr:sp macro="" textlink="">
      <xdr:nvSpPr>
        <xdr:cNvPr id="581" name="n_3mainValue【消防施設】&#10;有形固定資産減価償却率">
          <a:extLst>
            <a:ext uri="{FF2B5EF4-FFF2-40B4-BE49-F238E27FC236}">
              <a16:creationId xmlns:a16="http://schemas.microsoft.com/office/drawing/2014/main" id="{06EF9E6C-F1B4-4D6E-8BE1-28172A56B5D9}"/>
            </a:ext>
          </a:extLst>
        </xdr:cNvPr>
        <xdr:cNvSpPr txBox="1"/>
      </xdr:nvSpPr>
      <xdr:spPr>
        <a:xfrm>
          <a:off x="13500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74403</xdr:rowOff>
    </xdr:from>
    <xdr:ext cx="405111" cy="259045"/>
    <xdr:sp macro="" textlink="">
      <xdr:nvSpPr>
        <xdr:cNvPr id="582" name="n_4mainValue【消防施設】&#10;有形固定資産減価償却率">
          <a:extLst>
            <a:ext uri="{FF2B5EF4-FFF2-40B4-BE49-F238E27FC236}">
              <a16:creationId xmlns:a16="http://schemas.microsoft.com/office/drawing/2014/main" id="{3407C877-FFF3-4384-B53B-94AC20F82405}"/>
            </a:ext>
          </a:extLst>
        </xdr:cNvPr>
        <xdr:cNvSpPr txBox="1"/>
      </xdr:nvSpPr>
      <xdr:spPr>
        <a:xfrm>
          <a:off x="12611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6C5CF25A-8C40-4E82-9AF9-4BAAAA22C5B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AA737395-4288-4B92-BB06-6E4EA919C1C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56B19659-D2DE-4E9F-8015-6C595B7DA1F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654B5C32-41AD-4241-A6B6-60E5333B2A8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DBCE27C0-B40C-484E-88F3-6B3FE1BB5D5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FB0EB822-0434-4A7E-B043-ACC5C5C0611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1E5D3582-865E-4251-9972-F34F5784AA7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855129A4-7F3F-47A9-BF68-32F808654E7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F8BB05B4-543F-4592-AA15-E8D105825F6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F390FB10-F743-4B3A-9CA2-36FDD542C21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a:extLst>
            <a:ext uri="{FF2B5EF4-FFF2-40B4-BE49-F238E27FC236}">
              <a16:creationId xmlns:a16="http://schemas.microsoft.com/office/drawing/2014/main" id="{560B356D-4842-47E8-9F35-59B76E3DFDE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a:extLst>
            <a:ext uri="{FF2B5EF4-FFF2-40B4-BE49-F238E27FC236}">
              <a16:creationId xmlns:a16="http://schemas.microsoft.com/office/drawing/2014/main" id="{8C09E36C-6468-4A76-BD31-6328FDD704B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a:extLst>
            <a:ext uri="{FF2B5EF4-FFF2-40B4-BE49-F238E27FC236}">
              <a16:creationId xmlns:a16="http://schemas.microsoft.com/office/drawing/2014/main" id="{45ADA016-5264-4F0F-97EC-2240B21872C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a:extLst>
            <a:ext uri="{FF2B5EF4-FFF2-40B4-BE49-F238E27FC236}">
              <a16:creationId xmlns:a16="http://schemas.microsoft.com/office/drawing/2014/main" id="{E8724D2C-CDF7-4970-901C-9C472FE7470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a:extLst>
            <a:ext uri="{FF2B5EF4-FFF2-40B4-BE49-F238E27FC236}">
              <a16:creationId xmlns:a16="http://schemas.microsoft.com/office/drawing/2014/main" id="{229CC5F1-FBFE-4FD1-AC9F-4F53B844708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a:extLst>
            <a:ext uri="{FF2B5EF4-FFF2-40B4-BE49-F238E27FC236}">
              <a16:creationId xmlns:a16="http://schemas.microsoft.com/office/drawing/2014/main" id="{3B3B9402-AACC-4289-8DDD-E36AD1DF3FB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a:extLst>
            <a:ext uri="{FF2B5EF4-FFF2-40B4-BE49-F238E27FC236}">
              <a16:creationId xmlns:a16="http://schemas.microsoft.com/office/drawing/2014/main" id="{6265E229-348D-4107-907C-6FC7E7D57F9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a:extLst>
            <a:ext uri="{FF2B5EF4-FFF2-40B4-BE49-F238E27FC236}">
              <a16:creationId xmlns:a16="http://schemas.microsoft.com/office/drawing/2014/main" id="{406FDEA3-9B6F-431C-8737-F656C6C60B9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1138448D-B835-41BD-8C21-AD080906F4F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DAD312E8-719C-4860-95BF-3872E682824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id="{E0C3A07C-28CD-4C45-9D7B-EC211D2394F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604" name="直線コネクタ 603">
          <a:extLst>
            <a:ext uri="{FF2B5EF4-FFF2-40B4-BE49-F238E27FC236}">
              <a16:creationId xmlns:a16="http://schemas.microsoft.com/office/drawing/2014/main" id="{B863A9B2-9900-4082-87BA-D8A2CF0785B7}"/>
            </a:ext>
          </a:extLst>
        </xdr:cNvPr>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05" name="【消防施設】&#10;一人当たり面積最小値テキスト">
          <a:extLst>
            <a:ext uri="{FF2B5EF4-FFF2-40B4-BE49-F238E27FC236}">
              <a16:creationId xmlns:a16="http://schemas.microsoft.com/office/drawing/2014/main" id="{F456DEB2-12F8-41A8-86DF-D3731523166C}"/>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06" name="直線コネクタ 605">
          <a:extLst>
            <a:ext uri="{FF2B5EF4-FFF2-40B4-BE49-F238E27FC236}">
              <a16:creationId xmlns:a16="http://schemas.microsoft.com/office/drawing/2014/main" id="{FFE17341-BCA6-4800-B724-ABCB33EDFFDB}"/>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607" name="【消防施設】&#10;一人当たり面積最大値テキスト">
          <a:extLst>
            <a:ext uri="{FF2B5EF4-FFF2-40B4-BE49-F238E27FC236}">
              <a16:creationId xmlns:a16="http://schemas.microsoft.com/office/drawing/2014/main" id="{95639D3A-0543-4EF2-A1A3-E7F0AFF0ABE0}"/>
            </a:ext>
          </a:extLst>
        </xdr:cNvPr>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608" name="直線コネクタ 607">
          <a:extLst>
            <a:ext uri="{FF2B5EF4-FFF2-40B4-BE49-F238E27FC236}">
              <a16:creationId xmlns:a16="http://schemas.microsoft.com/office/drawing/2014/main" id="{1AEFBD2B-6D1D-403C-8D8C-A5EA1EAEAD55}"/>
            </a:ext>
          </a:extLst>
        </xdr:cNvPr>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609" name="【消防施設】&#10;一人当たり面積平均値テキスト">
          <a:extLst>
            <a:ext uri="{FF2B5EF4-FFF2-40B4-BE49-F238E27FC236}">
              <a16:creationId xmlns:a16="http://schemas.microsoft.com/office/drawing/2014/main" id="{1A1D8A91-69D7-4AB3-B2B5-18BF2EFD538D}"/>
            </a:ext>
          </a:extLst>
        </xdr:cNvPr>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610" name="フローチャート: 判断 609">
          <a:extLst>
            <a:ext uri="{FF2B5EF4-FFF2-40B4-BE49-F238E27FC236}">
              <a16:creationId xmlns:a16="http://schemas.microsoft.com/office/drawing/2014/main" id="{D96E52C5-11A1-4C4A-932B-A354AB960DC4}"/>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611" name="フローチャート: 判断 610">
          <a:extLst>
            <a:ext uri="{FF2B5EF4-FFF2-40B4-BE49-F238E27FC236}">
              <a16:creationId xmlns:a16="http://schemas.microsoft.com/office/drawing/2014/main" id="{AEEA80CF-6D93-421A-BF2A-D55F351774C3}"/>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612" name="フローチャート: 判断 611">
          <a:extLst>
            <a:ext uri="{FF2B5EF4-FFF2-40B4-BE49-F238E27FC236}">
              <a16:creationId xmlns:a16="http://schemas.microsoft.com/office/drawing/2014/main" id="{8985557B-D7E1-4CED-ABA5-DAF437DEBED4}"/>
            </a:ext>
          </a:extLst>
        </xdr:cNvPr>
        <xdr:cNvSpPr/>
      </xdr:nvSpPr>
      <xdr:spPr>
        <a:xfrm>
          <a:off x="20383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613" name="フローチャート: 判断 612">
          <a:extLst>
            <a:ext uri="{FF2B5EF4-FFF2-40B4-BE49-F238E27FC236}">
              <a16:creationId xmlns:a16="http://schemas.microsoft.com/office/drawing/2014/main" id="{2D7A99CB-9460-4FB3-BCE4-B892B3CEFD50}"/>
            </a:ext>
          </a:extLst>
        </xdr:cNvPr>
        <xdr:cNvSpPr/>
      </xdr:nvSpPr>
      <xdr:spPr>
        <a:xfrm>
          <a:off x="19494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614" name="フローチャート: 判断 613">
          <a:extLst>
            <a:ext uri="{FF2B5EF4-FFF2-40B4-BE49-F238E27FC236}">
              <a16:creationId xmlns:a16="http://schemas.microsoft.com/office/drawing/2014/main" id="{A1AAA854-EF4E-4B30-A8E7-A11064F1052A}"/>
            </a:ext>
          </a:extLst>
        </xdr:cNvPr>
        <xdr:cNvSpPr/>
      </xdr:nvSpPr>
      <xdr:spPr>
        <a:xfrm>
          <a:off x="18605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93C66D1E-AAC0-436A-B922-EFFF952FC9A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467B599A-FA60-4555-B550-791900E4773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E695D50A-3E3D-46A0-9A1A-8395377C807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C5FDBE80-9F52-4F4D-B01C-DF13B0CAD67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ECC08A4F-8D0F-4293-ACDD-A135231DD9A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620" name="楕円 619">
          <a:extLst>
            <a:ext uri="{FF2B5EF4-FFF2-40B4-BE49-F238E27FC236}">
              <a16:creationId xmlns:a16="http://schemas.microsoft.com/office/drawing/2014/main" id="{4F1AB406-B0F9-4CC6-97DF-AAFD2C51A12B}"/>
            </a:ext>
          </a:extLst>
        </xdr:cNvPr>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125747</xdr:rowOff>
    </xdr:from>
    <xdr:ext cx="469744" cy="259045"/>
    <xdr:sp macro="" textlink="">
      <xdr:nvSpPr>
        <xdr:cNvPr id="621" name="【消防施設】&#10;一人当たり面積該当値テキスト">
          <a:extLst>
            <a:ext uri="{FF2B5EF4-FFF2-40B4-BE49-F238E27FC236}">
              <a16:creationId xmlns:a16="http://schemas.microsoft.com/office/drawing/2014/main" id="{11B41B73-22EB-4974-A5C1-90B31D722B37}"/>
            </a:ext>
          </a:extLst>
        </xdr:cNvPr>
        <xdr:cNvSpPr txBox="1"/>
      </xdr:nvSpPr>
      <xdr:spPr>
        <a:xfrm>
          <a:off x="22199600"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622" name="楕円 621">
          <a:extLst>
            <a:ext uri="{FF2B5EF4-FFF2-40B4-BE49-F238E27FC236}">
              <a16:creationId xmlns:a16="http://schemas.microsoft.com/office/drawing/2014/main" id="{49FC4D79-FA76-495F-8A1D-E1F18ECB9910}"/>
            </a:ext>
          </a:extLst>
        </xdr:cNvPr>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26670</xdr:rowOff>
    </xdr:to>
    <xdr:cxnSp macro="">
      <xdr:nvCxnSpPr>
        <xdr:cNvPr id="623" name="直線コネクタ 622">
          <a:extLst>
            <a:ext uri="{FF2B5EF4-FFF2-40B4-BE49-F238E27FC236}">
              <a16:creationId xmlns:a16="http://schemas.microsoft.com/office/drawing/2014/main" id="{FE3209A8-4C7D-4153-ACD6-212CFB083CEE}"/>
            </a:ext>
          </a:extLst>
        </xdr:cNvPr>
        <xdr:cNvCxnSpPr/>
      </xdr:nvCxnSpPr>
      <xdr:spPr>
        <a:xfrm>
          <a:off x="21323300" y="1459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624" name="楕円 623">
          <a:extLst>
            <a:ext uri="{FF2B5EF4-FFF2-40B4-BE49-F238E27FC236}">
              <a16:creationId xmlns:a16="http://schemas.microsoft.com/office/drawing/2014/main" id="{887D3C45-28A8-497B-AB04-0F8873979AA0}"/>
            </a:ext>
          </a:extLst>
        </xdr:cNvPr>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26670</xdr:rowOff>
    </xdr:to>
    <xdr:cxnSp macro="">
      <xdr:nvCxnSpPr>
        <xdr:cNvPr id="625" name="直線コネクタ 624">
          <a:extLst>
            <a:ext uri="{FF2B5EF4-FFF2-40B4-BE49-F238E27FC236}">
              <a16:creationId xmlns:a16="http://schemas.microsoft.com/office/drawing/2014/main" id="{48741A0D-6BCC-4098-BEFD-37B778611245}"/>
            </a:ext>
          </a:extLst>
        </xdr:cNvPr>
        <xdr:cNvCxnSpPr/>
      </xdr:nvCxnSpPr>
      <xdr:spPr>
        <a:xfrm>
          <a:off x="20434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626" name="楕円 625">
          <a:extLst>
            <a:ext uri="{FF2B5EF4-FFF2-40B4-BE49-F238E27FC236}">
              <a16:creationId xmlns:a16="http://schemas.microsoft.com/office/drawing/2014/main" id="{7FA651D8-C90A-48D2-B438-CDA67925AE94}"/>
            </a:ext>
          </a:extLst>
        </xdr:cNvPr>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26670</xdr:rowOff>
    </xdr:to>
    <xdr:cxnSp macro="">
      <xdr:nvCxnSpPr>
        <xdr:cNvPr id="627" name="直線コネクタ 626">
          <a:extLst>
            <a:ext uri="{FF2B5EF4-FFF2-40B4-BE49-F238E27FC236}">
              <a16:creationId xmlns:a16="http://schemas.microsoft.com/office/drawing/2014/main" id="{F829A275-9D7D-465C-B592-E6EB485E0667}"/>
            </a:ext>
          </a:extLst>
        </xdr:cNvPr>
        <xdr:cNvCxnSpPr/>
      </xdr:nvCxnSpPr>
      <xdr:spPr>
        <a:xfrm>
          <a:off x="19545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628" name="楕円 627">
          <a:extLst>
            <a:ext uri="{FF2B5EF4-FFF2-40B4-BE49-F238E27FC236}">
              <a16:creationId xmlns:a16="http://schemas.microsoft.com/office/drawing/2014/main" id="{C9CF6E5C-3BBF-4B86-8D22-98A8AC36231E}"/>
            </a:ext>
          </a:extLst>
        </xdr:cNvPr>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26670</xdr:rowOff>
    </xdr:to>
    <xdr:cxnSp macro="">
      <xdr:nvCxnSpPr>
        <xdr:cNvPr id="629" name="直線コネクタ 628">
          <a:extLst>
            <a:ext uri="{FF2B5EF4-FFF2-40B4-BE49-F238E27FC236}">
              <a16:creationId xmlns:a16="http://schemas.microsoft.com/office/drawing/2014/main" id="{A3BCEC36-738F-40A6-A5C0-AEFBDFB6D151}"/>
            </a:ext>
          </a:extLst>
        </xdr:cNvPr>
        <xdr:cNvCxnSpPr/>
      </xdr:nvCxnSpPr>
      <xdr:spPr>
        <a:xfrm>
          <a:off x="18656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630" name="n_1aveValue【消防施設】&#10;一人当たり面積">
          <a:extLst>
            <a:ext uri="{FF2B5EF4-FFF2-40B4-BE49-F238E27FC236}">
              <a16:creationId xmlns:a16="http://schemas.microsoft.com/office/drawing/2014/main" id="{AF4F4340-26AB-4E1A-9600-BB82B80C6EE1}"/>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631" name="n_2aveValue【消防施設】&#10;一人当たり面積">
          <a:extLst>
            <a:ext uri="{FF2B5EF4-FFF2-40B4-BE49-F238E27FC236}">
              <a16:creationId xmlns:a16="http://schemas.microsoft.com/office/drawing/2014/main" id="{8A0BBF46-4C1A-46B0-B6FD-C5B4ED934D06}"/>
            </a:ext>
          </a:extLst>
        </xdr:cNvPr>
        <xdr:cNvSpPr txBox="1"/>
      </xdr:nvSpPr>
      <xdr:spPr>
        <a:xfrm>
          <a:off x="20199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164864</xdr:rowOff>
    </xdr:from>
    <xdr:ext cx="469744" cy="259045"/>
    <xdr:sp macro="" textlink="">
      <xdr:nvSpPr>
        <xdr:cNvPr id="632" name="n_3aveValue【消防施設】&#10;一人当たり面積">
          <a:extLst>
            <a:ext uri="{FF2B5EF4-FFF2-40B4-BE49-F238E27FC236}">
              <a16:creationId xmlns:a16="http://schemas.microsoft.com/office/drawing/2014/main" id="{DB5B0F92-4A94-458D-BB97-A260497E2988}"/>
            </a:ext>
          </a:extLst>
        </xdr:cNvPr>
        <xdr:cNvSpPr txBox="1"/>
      </xdr:nvSpPr>
      <xdr:spPr>
        <a:xfrm>
          <a:off x="19310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11701</xdr:rowOff>
    </xdr:from>
    <xdr:ext cx="469744" cy="259045"/>
    <xdr:sp macro="" textlink="">
      <xdr:nvSpPr>
        <xdr:cNvPr id="633" name="n_4aveValue【消防施設】&#10;一人当たり面積">
          <a:extLst>
            <a:ext uri="{FF2B5EF4-FFF2-40B4-BE49-F238E27FC236}">
              <a16:creationId xmlns:a16="http://schemas.microsoft.com/office/drawing/2014/main" id="{617DDF76-C693-4854-94C6-CD2E3275AD43}"/>
            </a:ext>
          </a:extLst>
        </xdr:cNvPr>
        <xdr:cNvSpPr txBox="1"/>
      </xdr:nvSpPr>
      <xdr:spPr>
        <a:xfrm>
          <a:off x="18421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634" name="n_1mainValue【消防施設】&#10;一人当たり面積">
          <a:extLst>
            <a:ext uri="{FF2B5EF4-FFF2-40B4-BE49-F238E27FC236}">
              <a16:creationId xmlns:a16="http://schemas.microsoft.com/office/drawing/2014/main" id="{32386BA3-A8B3-4A70-A689-ED169005F6EE}"/>
            </a:ext>
          </a:extLst>
        </xdr:cNvPr>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635" name="n_2mainValue【消防施設】&#10;一人当たり面積">
          <a:extLst>
            <a:ext uri="{FF2B5EF4-FFF2-40B4-BE49-F238E27FC236}">
              <a16:creationId xmlns:a16="http://schemas.microsoft.com/office/drawing/2014/main" id="{BBE9BDE6-BFCC-4282-9742-03E62923F8E7}"/>
            </a:ext>
          </a:extLst>
        </xdr:cNvPr>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636" name="n_3mainValue【消防施設】&#10;一人当たり面積">
          <a:extLst>
            <a:ext uri="{FF2B5EF4-FFF2-40B4-BE49-F238E27FC236}">
              <a16:creationId xmlns:a16="http://schemas.microsoft.com/office/drawing/2014/main" id="{D76ACC3E-7429-4F8E-B1AE-F83A7B2A7DCB}"/>
            </a:ext>
          </a:extLst>
        </xdr:cNvPr>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637" name="n_4mainValue【消防施設】&#10;一人当たり面積">
          <a:extLst>
            <a:ext uri="{FF2B5EF4-FFF2-40B4-BE49-F238E27FC236}">
              <a16:creationId xmlns:a16="http://schemas.microsoft.com/office/drawing/2014/main" id="{72569B08-F9BF-46BD-B05C-DA2867D0A1E9}"/>
            </a:ext>
          </a:extLst>
        </xdr:cNvPr>
        <xdr:cNvSpPr txBox="1"/>
      </xdr:nvSpPr>
      <xdr:spPr>
        <a:xfrm>
          <a:off x="18421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B5A819A4-A808-4B75-A22A-142E7E6440E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B4A3F0FD-5D94-4958-AAEE-39CF1E24E90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EDB9C17A-7B88-4340-9617-EA26AFE8345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F5829845-E82F-4FFE-B56E-B1DEA6ABD86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8B762752-BD1B-48A4-914C-9FFD0995A36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65D4140E-A645-4001-A036-4C169621A91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9FC432B0-4F36-4FB6-AE56-B079F94C5B1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3AE20933-E1E3-494E-AF27-0290A0BC0B2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97D25218-BB69-45AD-9D2A-0FB6099E024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E80B5E05-33F3-4181-B82B-C36D6AE8C29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ACE172AF-7488-4828-8EAF-3580A50CDAC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E4CF819B-B151-4063-8FAB-D197DB49220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C0703A58-233E-41C6-9AFC-829677CA92F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AC495128-11C0-4BFC-8EC9-34C959A094A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293BCD1E-9219-41D4-8247-868A2CE2AB1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BFC5AE3D-E922-4467-A40D-F9BD86536AE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D66D37D5-24B1-4F4C-8F80-2AA1E9E6558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8CCAA123-E404-40B2-A13C-981E1D99962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DAA6BF21-4F64-4AC3-8EA4-E7039FE04A2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91D39984-DC46-48E8-9748-2B64C06C9F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EF71999B-9D4F-4C66-B40C-03AFAE10638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D6E9B58C-1ED2-45BE-A1D1-277BE831106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9C79691E-D5C2-4F6C-9595-5A30E620CA7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2A84BE71-6194-4961-8BD1-D1C7F4E4610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8728C9C9-BE79-426E-8621-C6548077DDF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663" name="直線コネクタ 662">
          <a:extLst>
            <a:ext uri="{FF2B5EF4-FFF2-40B4-BE49-F238E27FC236}">
              <a16:creationId xmlns:a16="http://schemas.microsoft.com/office/drawing/2014/main" id="{F6AA03AF-4B6D-4274-9806-0C7DE9AA626A}"/>
            </a:ext>
          </a:extLst>
        </xdr:cNvPr>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664" name="【庁舎】&#10;有形固定資産減価償却率最小値テキスト">
          <a:extLst>
            <a:ext uri="{FF2B5EF4-FFF2-40B4-BE49-F238E27FC236}">
              <a16:creationId xmlns:a16="http://schemas.microsoft.com/office/drawing/2014/main" id="{1A8F4E4F-D2F7-4EC7-A9E1-974665CEE18E}"/>
            </a:ext>
          </a:extLst>
        </xdr:cNvPr>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665" name="直線コネクタ 664">
          <a:extLst>
            <a:ext uri="{FF2B5EF4-FFF2-40B4-BE49-F238E27FC236}">
              <a16:creationId xmlns:a16="http://schemas.microsoft.com/office/drawing/2014/main" id="{15C134EC-E004-41A4-BAC5-88528DF2C094}"/>
            </a:ext>
          </a:extLst>
        </xdr:cNvPr>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666" name="【庁舎】&#10;有形固定資産減価償却率最大値テキスト">
          <a:extLst>
            <a:ext uri="{FF2B5EF4-FFF2-40B4-BE49-F238E27FC236}">
              <a16:creationId xmlns:a16="http://schemas.microsoft.com/office/drawing/2014/main" id="{F0ABF790-E259-4003-ABCA-93ED679BB391}"/>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667" name="直線コネクタ 666">
          <a:extLst>
            <a:ext uri="{FF2B5EF4-FFF2-40B4-BE49-F238E27FC236}">
              <a16:creationId xmlns:a16="http://schemas.microsoft.com/office/drawing/2014/main" id="{9C367579-F4BF-4B32-9B62-188CC97E7902}"/>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66239</xdr:rowOff>
    </xdr:from>
    <xdr:ext cx="405111" cy="259045"/>
    <xdr:sp macro="" textlink="">
      <xdr:nvSpPr>
        <xdr:cNvPr id="668" name="【庁舎】&#10;有形固定資産減価償却率平均値テキスト">
          <a:extLst>
            <a:ext uri="{FF2B5EF4-FFF2-40B4-BE49-F238E27FC236}">
              <a16:creationId xmlns:a16="http://schemas.microsoft.com/office/drawing/2014/main" id="{E0A015E2-A338-4040-9723-95C9D998F7D2}"/>
            </a:ext>
          </a:extLst>
        </xdr:cNvPr>
        <xdr:cNvSpPr txBox="1"/>
      </xdr:nvSpPr>
      <xdr:spPr>
        <a:xfrm>
          <a:off x="16357600" y="1772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669" name="フローチャート: 判断 668">
          <a:extLst>
            <a:ext uri="{FF2B5EF4-FFF2-40B4-BE49-F238E27FC236}">
              <a16:creationId xmlns:a16="http://schemas.microsoft.com/office/drawing/2014/main" id="{53BC60B8-0C58-4A60-AF86-57440CB4979B}"/>
            </a:ext>
          </a:extLst>
        </xdr:cNvPr>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670" name="フローチャート: 判断 669">
          <a:extLst>
            <a:ext uri="{FF2B5EF4-FFF2-40B4-BE49-F238E27FC236}">
              <a16:creationId xmlns:a16="http://schemas.microsoft.com/office/drawing/2014/main" id="{73D08AF3-4F75-4BDB-A2F8-D9EB73AE3847}"/>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671" name="フローチャート: 判断 670">
          <a:extLst>
            <a:ext uri="{FF2B5EF4-FFF2-40B4-BE49-F238E27FC236}">
              <a16:creationId xmlns:a16="http://schemas.microsoft.com/office/drawing/2014/main" id="{06D1E118-22E3-479E-A021-36806F31EAF9}"/>
            </a:ext>
          </a:extLst>
        </xdr:cNvPr>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672" name="フローチャート: 判断 671">
          <a:extLst>
            <a:ext uri="{FF2B5EF4-FFF2-40B4-BE49-F238E27FC236}">
              <a16:creationId xmlns:a16="http://schemas.microsoft.com/office/drawing/2014/main" id="{11250C16-FAE8-4E24-9832-4E93B13410A8}"/>
            </a:ext>
          </a:extLst>
        </xdr:cNvPr>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73" name="フローチャート: 判断 672">
          <a:extLst>
            <a:ext uri="{FF2B5EF4-FFF2-40B4-BE49-F238E27FC236}">
              <a16:creationId xmlns:a16="http://schemas.microsoft.com/office/drawing/2014/main" id="{E4149B99-056D-4287-AC0A-22FD29B1B504}"/>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DD7E4104-774C-4808-9EA5-64889D3DE3C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96DF7400-8591-4DD3-B926-923BBE76DEB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A398A7D-6DB6-4A3B-A6F7-64FA8235FD5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F2EAC121-9D2E-4CA2-9BB3-72AAAD805F6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142EB6FB-BBBE-42C5-A33E-382358A9AA9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126637</xdr:rowOff>
    </xdr:from>
    <xdr:to>
      <xdr:col>85</xdr:col>
      <xdr:colOff>177800</xdr:colOff>
      <xdr:row>106</xdr:row>
      <xdr:rowOff>56787</xdr:rowOff>
    </xdr:to>
    <xdr:sp macro="" textlink="">
      <xdr:nvSpPr>
        <xdr:cNvPr id="679" name="楕円 678">
          <a:extLst>
            <a:ext uri="{FF2B5EF4-FFF2-40B4-BE49-F238E27FC236}">
              <a16:creationId xmlns:a16="http://schemas.microsoft.com/office/drawing/2014/main" id="{E7ED58C5-1EFA-4E89-94A3-C15FA9821E39}"/>
            </a:ext>
          </a:extLst>
        </xdr:cNvPr>
        <xdr:cNvSpPr/>
      </xdr:nvSpPr>
      <xdr:spPr>
        <a:xfrm>
          <a:off x="162687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105064</xdr:rowOff>
    </xdr:from>
    <xdr:ext cx="405111" cy="259045"/>
    <xdr:sp macro="" textlink="">
      <xdr:nvSpPr>
        <xdr:cNvPr id="680" name="【庁舎】&#10;有形固定資産減価償却率該当値テキスト">
          <a:extLst>
            <a:ext uri="{FF2B5EF4-FFF2-40B4-BE49-F238E27FC236}">
              <a16:creationId xmlns:a16="http://schemas.microsoft.com/office/drawing/2014/main" id="{F85FC830-46B2-4BFD-A09C-D3AA89908C11}"/>
            </a:ext>
          </a:extLst>
        </xdr:cNvPr>
        <xdr:cNvSpPr txBox="1"/>
      </xdr:nvSpPr>
      <xdr:spPr>
        <a:xfrm>
          <a:off x="16357600"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111942</xdr:rowOff>
    </xdr:from>
    <xdr:to>
      <xdr:col>81</xdr:col>
      <xdr:colOff>101600</xdr:colOff>
      <xdr:row>106</xdr:row>
      <xdr:rowOff>42092</xdr:rowOff>
    </xdr:to>
    <xdr:sp macro="" textlink="">
      <xdr:nvSpPr>
        <xdr:cNvPr id="681" name="楕円 680">
          <a:extLst>
            <a:ext uri="{FF2B5EF4-FFF2-40B4-BE49-F238E27FC236}">
              <a16:creationId xmlns:a16="http://schemas.microsoft.com/office/drawing/2014/main" id="{94068D79-F9F0-4F5D-B812-03730BF43B94}"/>
            </a:ext>
          </a:extLst>
        </xdr:cNvPr>
        <xdr:cNvSpPr/>
      </xdr:nvSpPr>
      <xdr:spPr>
        <a:xfrm>
          <a:off x="15430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162742</xdr:rowOff>
    </xdr:from>
    <xdr:to>
      <xdr:col>85</xdr:col>
      <xdr:colOff>127000</xdr:colOff>
      <xdr:row>106</xdr:row>
      <xdr:rowOff>5987</xdr:rowOff>
    </xdr:to>
    <xdr:cxnSp macro="">
      <xdr:nvCxnSpPr>
        <xdr:cNvPr id="682" name="直線コネクタ 681">
          <a:extLst>
            <a:ext uri="{FF2B5EF4-FFF2-40B4-BE49-F238E27FC236}">
              <a16:creationId xmlns:a16="http://schemas.microsoft.com/office/drawing/2014/main" id="{9D30354A-43CF-4A0E-B6A2-CE649D3A9422}"/>
            </a:ext>
          </a:extLst>
        </xdr:cNvPr>
        <xdr:cNvCxnSpPr/>
      </xdr:nvCxnSpPr>
      <xdr:spPr>
        <a:xfrm>
          <a:off x="15481300" y="18164992"/>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82550</xdr:rowOff>
    </xdr:from>
    <xdr:to>
      <xdr:col>76</xdr:col>
      <xdr:colOff>165100</xdr:colOff>
      <xdr:row>106</xdr:row>
      <xdr:rowOff>12700</xdr:rowOff>
    </xdr:to>
    <xdr:sp macro="" textlink="">
      <xdr:nvSpPr>
        <xdr:cNvPr id="683" name="楕円 682">
          <a:extLst>
            <a:ext uri="{FF2B5EF4-FFF2-40B4-BE49-F238E27FC236}">
              <a16:creationId xmlns:a16="http://schemas.microsoft.com/office/drawing/2014/main" id="{0DBE244E-CFDE-4502-A9A9-0F39E1A5ADF2}"/>
            </a:ext>
          </a:extLst>
        </xdr:cNvPr>
        <xdr:cNvSpPr/>
      </xdr:nvSpPr>
      <xdr:spPr>
        <a:xfrm>
          <a:off x="14541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133350</xdr:rowOff>
    </xdr:from>
    <xdr:to>
      <xdr:col>81</xdr:col>
      <xdr:colOff>50800</xdr:colOff>
      <xdr:row>105</xdr:row>
      <xdr:rowOff>162742</xdr:rowOff>
    </xdr:to>
    <xdr:cxnSp macro="">
      <xdr:nvCxnSpPr>
        <xdr:cNvPr id="684" name="直線コネクタ 683">
          <a:extLst>
            <a:ext uri="{FF2B5EF4-FFF2-40B4-BE49-F238E27FC236}">
              <a16:creationId xmlns:a16="http://schemas.microsoft.com/office/drawing/2014/main" id="{EFE0EF0A-8C2C-4F7F-A1CD-E4729E73865A}"/>
            </a:ext>
          </a:extLst>
        </xdr:cNvPr>
        <xdr:cNvCxnSpPr/>
      </xdr:nvCxnSpPr>
      <xdr:spPr>
        <a:xfrm>
          <a:off x="14592300" y="1813560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66221</xdr:rowOff>
    </xdr:from>
    <xdr:to>
      <xdr:col>72</xdr:col>
      <xdr:colOff>38100</xdr:colOff>
      <xdr:row>105</xdr:row>
      <xdr:rowOff>167821</xdr:rowOff>
    </xdr:to>
    <xdr:sp macro="" textlink="">
      <xdr:nvSpPr>
        <xdr:cNvPr id="685" name="楕円 684">
          <a:extLst>
            <a:ext uri="{FF2B5EF4-FFF2-40B4-BE49-F238E27FC236}">
              <a16:creationId xmlns:a16="http://schemas.microsoft.com/office/drawing/2014/main" id="{138000C5-7BF1-47DE-827E-584BE838D9F1}"/>
            </a:ext>
          </a:extLst>
        </xdr:cNvPr>
        <xdr:cNvSpPr/>
      </xdr:nvSpPr>
      <xdr:spPr>
        <a:xfrm>
          <a:off x="13652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117021</xdr:rowOff>
    </xdr:from>
    <xdr:to>
      <xdr:col>76</xdr:col>
      <xdr:colOff>114300</xdr:colOff>
      <xdr:row>105</xdr:row>
      <xdr:rowOff>133350</xdr:rowOff>
    </xdr:to>
    <xdr:cxnSp macro="">
      <xdr:nvCxnSpPr>
        <xdr:cNvPr id="686" name="直線コネクタ 685">
          <a:extLst>
            <a:ext uri="{FF2B5EF4-FFF2-40B4-BE49-F238E27FC236}">
              <a16:creationId xmlns:a16="http://schemas.microsoft.com/office/drawing/2014/main" id="{B277DD38-1A04-4B5F-AC82-B94908DE1BC7}"/>
            </a:ext>
          </a:extLst>
        </xdr:cNvPr>
        <xdr:cNvCxnSpPr/>
      </xdr:nvCxnSpPr>
      <xdr:spPr>
        <a:xfrm>
          <a:off x="13703300" y="181192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48261</xdr:rowOff>
    </xdr:from>
    <xdr:to>
      <xdr:col>67</xdr:col>
      <xdr:colOff>101600</xdr:colOff>
      <xdr:row>105</xdr:row>
      <xdr:rowOff>149861</xdr:rowOff>
    </xdr:to>
    <xdr:sp macro="" textlink="">
      <xdr:nvSpPr>
        <xdr:cNvPr id="687" name="楕円 686">
          <a:extLst>
            <a:ext uri="{FF2B5EF4-FFF2-40B4-BE49-F238E27FC236}">
              <a16:creationId xmlns:a16="http://schemas.microsoft.com/office/drawing/2014/main" id="{635C8F2C-87DF-4101-8E97-028E557C419E}"/>
            </a:ext>
          </a:extLst>
        </xdr:cNvPr>
        <xdr:cNvSpPr/>
      </xdr:nvSpPr>
      <xdr:spPr>
        <a:xfrm>
          <a:off x="12763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99061</xdr:rowOff>
    </xdr:from>
    <xdr:to>
      <xdr:col>71</xdr:col>
      <xdr:colOff>177800</xdr:colOff>
      <xdr:row>105</xdr:row>
      <xdr:rowOff>117021</xdr:rowOff>
    </xdr:to>
    <xdr:cxnSp macro="">
      <xdr:nvCxnSpPr>
        <xdr:cNvPr id="688" name="直線コネクタ 687">
          <a:extLst>
            <a:ext uri="{FF2B5EF4-FFF2-40B4-BE49-F238E27FC236}">
              <a16:creationId xmlns:a16="http://schemas.microsoft.com/office/drawing/2014/main" id="{F9318304-4A9C-456D-9CE6-9C090B615B46}"/>
            </a:ext>
          </a:extLst>
        </xdr:cNvPr>
        <xdr:cNvCxnSpPr/>
      </xdr:nvCxnSpPr>
      <xdr:spPr>
        <a:xfrm>
          <a:off x="12814300" y="18101311"/>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689" name="n_1aveValue【庁舎】&#10;有形固定資産減価償却率">
          <a:extLst>
            <a:ext uri="{FF2B5EF4-FFF2-40B4-BE49-F238E27FC236}">
              <a16:creationId xmlns:a16="http://schemas.microsoft.com/office/drawing/2014/main" id="{F24D56E0-94E4-4FD6-90ED-06D32E3344B5}"/>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690" name="n_2aveValue【庁舎】&#10;有形固定資産減価償却率">
          <a:extLst>
            <a:ext uri="{FF2B5EF4-FFF2-40B4-BE49-F238E27FC236}">
              <a16:creationId xmlns:a16="http://schemas.microsoft.com/office/drawing/2014/main" id="{572B10D6-2C93-43DD-98BC-59C94927AD80}"/>
            </a:ext>
          </a:extLst>
        </xdr:cNvPr>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691" name="n_3aveValue【庁舎】&#10;有形固定資産減価償却率">
          <a:extLst>
            <a:ext uri="{FF2B5EF4-FFF2-40B4-BE49-F238E27FC236}">
              <a16:creationId xmlns:a16="http://schemas.microsoft.com/office/drawing/2014/main" id="{6CCEA131-B72B-427C-BB73-FF23DADA92B0}"/>
            </a:ext>
          </a:extLst>
        </xdr:cNvPr>
        <xdr:cNvSpPr txBox="1"/>
      </xdr:nvSpPr>
      <xdr:spPr>
        <a:xfrm>
          <a:off x="13500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692" name="n_4aveValue【庁舎】&#10;有形固定資産減価償却率">
          <a:extLst>
            <a:ext uri="{FF2B5EF4-FFF2-40B4-BE49-F238E27FC236}">
              <a16:creationId xmlns:a16="http://schemas.microsoft.com/office/drawing/2014/main" id="{8E15B28D-BDD6-4B47-8036-A6398A3830E9}"/>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33219</xdr:rowOff>
    </xdr:from>
    <xdr:ext cx="405111" cy="259045"/>
    <xdr:sp macro="" textlink="">
      <xdr:nvSpPr>
        <xdr:cNvPr id="693" name="n_1mainValue【庁舎】&#10;有形固定資産減価償却率">
          <a:extLst>
            <a:ext uri="{FF2B5EF4-FFF2-40B4-BE49-F238E27FC236}">
              <a16:creationId xmlns:a16="http://schemas.microsoft.com/office/drawing/2014/main" id="{3111550E-D093-4032-B0EF-248113099188}"/>
            </a:ext>
          </a:extLst>
        </xdr:cNvPr>
        <xdr:cNvSpPr txBox="1"/>
      </xdr:nvSpPr>
      <xdr:spPr>
        <a:xfrm>
          <a:off x="152660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3827</xdr:rowOff>
    </xdr:from>
    <xdr:ext cx="405111" cy="259045"/>
    <xdr:sp macro="" textlink="">
      <xdr:nvSpPr>
        <xdr:cNvPr id="694" name="n_2mainValue【庁舎】&#10;有形固定資産減価償却率">
          <a:extLst>
            <a:ext uri="{FF2B5EF4-FFF2-40B4-BE49-F238E27FC236}">
              <a16:creationId xmlns:a16="http://schemas.microsoft.com/office/drawing/2014/main" id="{ADC8D505-A223-4952-A8D0-C46F0D1E3303}"/>
            </a:ext>
          </a:extLst>
        </xdr:cNvPr>
        <xdr:cNvSpPr txBox="1"/>
      </xdr:nvSpPr>
      <xdr:spPr>
        <a:xfrm>
          <a:off x="14389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158948</xdr:rowOff>
    </xdr:from>
    <xdr:ext cx="405111" cy="259045"/>
    <xdr:sp macro="" textlink="">
      <xdr:nvSpPr>
        <xdr:cNvPr id="695" name="n_3mainValue【庁舎】&#10;有形固定資産減価償却率">
          <a:extLst>
            <a:ext uri="{FF2B5EF4-FFF2-40B4-BE49-F238E27FC236}">
              <a16:creationId xmlns:a16="http://schemas.microsoft.com/office/drawing/2014/main" id="{D4DA04AD-114A-4A47-817B-7D134165C86B}"/>
            </a:ext>
          </a:extLst>
        </xdr:cNvPr>
        <xdr:cNvSpPr txBox="1"/>
      </xdr:nvSpPr>
      <xdr:spPr>
        <a:xfrm>
          <a:off x="135007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140988</xdr:rowOff>
    </xdr:from>
    <xdr:ext cx="405111" cy="259045"/>
    <xdr:sp macro="" textlink="">
      <xdr:nvSpPr>
        <xdr:cNvPr id="696" name="n_4mainValue【庁舎】&#10;有形固定資産減価償却率">
          <a:extLst>
            <a:ext uri="{FF2B5EF4-FFF2-40B4-BE49-F238E27FC236}">
              <a16:creationId xmlns:a16="http://schemas.microsoft.com/office/drawing/2014/main" id="{0A0E961C-5C21-4DFC-A6BC-F83AC1F2BDF3}"/>
            </a:ext>
          </a:extLst>
        </xdr:cNvPr>
        <xdr:cNvSpPr txBox="1"/>
      </xdr:nvSpPr>
      <xdr:spPr>
        <a:xfrm>
          <a:off x="12611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051790FC-30C7-4842-83A1-CB3E3A42A17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F32A6315-EB0E-4299-8440-28A79AA8796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20313A08-8BC3-44B5-95CA-5711C75E3F4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957656CA-F056-4706-82B9-272EF37C72A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440C2EC7-F343-44D2-B3E3-C729632B664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7D89C7F7-0AFA-47FE-A306-100CDCE4549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9E308C1B-CECB-4CE2-91A9-4DAEAF5C6E3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BA0A884E-819A-42EA-8CE7-83EB3B88DFD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1AD4B4CA-42DF-4D9D-8AB3-25FC66CBDF4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D7A072C1-44C1-4F1C-8D50-CAB795C7468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a:extLst>
            <a:ext uri="{FF2B5EF4-FFF2-40B4-BE49-F238E27FC236}">
              <a16:creationId xmlns:a16="http://schemas.microsoft.com/office/drawing/2014/main" id="{8B0AED24-E0A5-4B6C-81D4-E1EAEAE9331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77DECA1E-8BE2-43D9-9C3F-0E2277647DA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a:extLst>
            <a:ext uri="{FF2B5EF4-FFF2-40B4-BE49-F238E27FC236}">
              <a16:creationId xmlns:a16="http://schemas.microsoft.com/office/drawing/2014/main" id="{E9A465CF-5D83-421C-9493-31B9525408E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a:extLst>
            <a:ext uri="{FF2B5EF4-FFF2-40B4-BE49-F238E27FC236}">
              <a16:creationId xmlns:a16="http://schemas.microsoft.com/office/drawing/2014/main" id="{1B3F30AF-932A-45FE-9E0F-A58C2AF05E4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a:extLst>
            <a:ext uri="{FF2B5EF4-FFF2-40B4-BE49-F238E27FC236}">
              <a16:creationId xmlns:a16="http://schemas.microsoft.com/office/drawing/2014/main" id="{561E5928-D568-40A8-8103-AE83A58CE94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a:extLst>
            <a:ext uri="{FF2B5EF4-FFF2-40B4-BE49-F238E27FC236}">
              <a16:creationId xmlns:a16="http://schemas.microsoft.com/office/drawing/2014/main" id="{FBA76828-D62A-4273-8F78-2A85763125B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a:extLst>
            <a:ext uri="{FF2B5EF4-FFF2-40B4-BE49-F238E27FC236}">
              <a16:creationId xmlns:a16="http://schemas.microsoft.com/office/drawing/2014/main" id="{2D4F74D4-316E-4868-A23F-B4F807DAED0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a:extLst>
            <a:ext uri="{FF2B5EF4-FFF2-40B4-BE49-F238E27FC236}">
              <a16:creationId xmlns:a16="http://schemas.microsoft.com/office/drawing/2014/main" id="{9E9CC0CD-1878-4C57-840C-E10C0BB15E8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a:extLst>
            <a:ext uri="{FF2B5EF4-FFF2-40B4-BE49-F238E27FC236}">
              <a16:creationId xmlns:a16="http://schemas.microsoft.com/office/drawing/2014/main" id="{65320BE9-28CA-4D12-8D24-3104B2DB768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a:extLst>
            <a:ext uri="{FF2B5EF4-FFF2-40B4-BE49-F238E27FC236}">
              <a16:creationId xmlns:a16="http://schemas.microsoft.com/office/drawing/2014/main" id="{3E175E97-5A54-49BD-B603-9DFE1A7A671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a:extLst>
            <a:ext uri="{FF2B5EF4-FFF2-40B4-BE49-F238E27FC236}">
              <a16:creationId xmlns:a16="http://schemas.microsoft.com/office/drawing/2014/main" id="{1C14D9C5-5E19-44FC-856E-63DECF1B5BA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id="{1C03E4DC-5232-4A9C-86A8-8F4E0CDCB30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13918E93-5DBA-486D-BE9A-CA9031296FF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7373A528-202E-49AB-B7A2-76AD469055C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a:extLst>
            <a:ext uri="{FF2B5EF4-FFF2-40B4-BE49-F238E27FC236}">
              <a16:creationId xmlns:a16="http://schemas.microsoft.com/office/drawing/2014/main" id="{6AA55672-0444-4F5E-BF57-41D2D14D9DC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722" name="直線コネクタ 721">
          <a:extLst>
            <a:ext uri="{FF2B5EF4-FFF2-40B4-BE49-F238E27FC236}">
              <a16:creationId xmlns:a16="http://schemas.microsoft.com/office/drawing/2014/main" id="{56467A15-62E5-4927-A809-A103DB6B9324}"/>
            </a:ext>
          </a:extLst>
        </xdr:cNvPr>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23" name="【庁舎】&#10;一人当たり面積最小値テキスト">
          <a:extLst>
            <a:ext uri="{FF2B5EF4-FFF2-40B4-BE49-F238E27FC236}">
              <a16:creationId xmlns:a16="http://schemas.microsoft.com/office/drawing/2014/main" id="{1A9FA51D-6272-4437-BA0E-4AFFF5F3A7CC}"/>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24" name="直線コネクタ 723">
          <a:extLst>
            <a:ext uri="{FF2B5EF4-FFF2-40B4-BE49-F238E27FC236}">
              <a16:creationId xmlns:a16="http://schemas.microsoft.com/office/drawing/2014/main" id="{B335E809-4EE6-4E16-A05E-DB68180A7DE3}"/>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725" name="【庁舎】&#10;一人当たり面積最大値テキスト">
          <a:extLst>
            <a:ext uri="{FF2B5EF4-FFF2-40B4-BE49-F238E27FC236}">
              <a16:creationId xmlns:a16="http://schemas.microsoft.com/office/drawing/2014/main" id="{92A24953-0D12-4102-9C69-A099692D854B}"/>
            </a:ext>
          </a:extLst>
        </xdr:cNvPr>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726" name="直線コネクタ 725">
          <a:extLst>
            <a:ext uri="{FF2B5EF4-FFF2-40B4-BE49-F238E27FC236}">
              <a16:creationId xmlns:a16="http://schemas.microsoft.com/office/drawing/2014/main" id="{58B44354-FBC6-44A8-94BF-8401898E5DB8}"/>
            </a:ext>
          </a:extLst>
        </xdr:cNvPr>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727" name="【庁舎】&#10;一人当たり面積平均値テキスト">
          <a:extLst>
            <a:ext uri="{FF2B5EF4-FFF2-40B4-BE49-F238E27FC236}">
              <a16:creationId xmlns:a16="http://schemas.microsoft.com/office/drawing/2014/main" id="{4BB6BB8F-983D-4F36-A897-6C15236C105A}"/>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28" name="フローチャート: 判断 727">
          <a:extLst>
            <a:ext uri="{FF2B5EF4-FFF2-40B4-BE49-F238E27FC236}">
              <a16:creationId xmlns:a16="http://schemas.microsoft.com/office/drawing/2014/main" id="{751006A1-AAC0-4CB4-BCC7-146919F28D90}"/>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729" name="フローチャート: 判断 728">
          <a:extLst>
            <a:ext uri="{FF2B5EF4-FFF2-40B4-BE49-F238E27FC236}">
              <a16:creationId xmlns:a16="http://schemas.microsoft.com/office/drawing/2014/main" id="{04B99727-2BBE-434B-AF0E-A93CD657187D}"/>
            </a:ext>
          </a:extLst>
        </xdr:cNvPr>
        <xdr:cNvSpPr/>
      </xdr:nvSpPr>
      <xdr:spPr>
        <a:xfrm>
          <a:off x="2127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730" name="フローチャート: 判断 729">
          <a:extLst>
            <a:ext uri="{FF2B5EF4-FFF2-40B4-BE49-F238E27FC236}">
              <a16:creationId xmlns:a16="http://schemas.microsoft.com/office/drawing/2014/main" id="{D7CEEDA1-B94A-423A-B324-4A62BED60FCF}"/>
            </a:ext>
          </a:extLst>
        </xdr:cNvPr>
        <xdr:cNvSpPr/>
      </xdr:nvSpPr>
      <xdr:spPr>
        <a:xfrm>
          <a:off x="2038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731" name="フローチャート: 判断 730">
          <a:extLst>
            <a:ext uri="{FF2B5EF4-FFF2-40B4-BE49-F238E27FC236}">
              <a16:creationId xmlns:a16="http://schemas.microsoft.com/office/drawing/2014/main" id="{64A8631F-69EC-477E-9FF1-244E5BB1279C}"/>
            </a:ext>
          </a:extLst>
        </xdr:cNvPr>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732" name="フローチャート: 判断 731">
          <a:extLst>
            <a:ext uri="{FF2B5EF4-FFF2-40B4-BE49-F238E27FC236}">
              <a16:creationId xmlns:a16="http://schemas.microsoft.com/office/drawing/2014/main" id="{6D630E96-0650-4BF4-B4F1-CB97A8483A8B}"/>
            </a:ext>
          </a:extLst>
        </xdr:cNvPr>
        <xdr:cNvSpPr/>
      </xdr:nvSpPr>
      <xdr:spPr>
        <a:xfrm>
          <a:off x="18605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C204FB9-FB75-48D8-9741-67C6EE77CD9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39BD1794-B13D-4385-8BB5-0A5905AD3EF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E3D15CEE-F96E-48F2-BC3A-D1B430B97CC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9822CDC1-56A5-4F5F-88F7-95D11E0D854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CC6F3597-74DB-48F2-BE97-70AEF33D731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27032</xdr:rowOff>
    </xdr:from>
    <xdr:to>
      <xdr:col>116</xdr:col>
      <xdr:colOff>114300</xdr:colOff>
      <xdr:row>107</xdr:row>
      <xdr:rowOff>128632</xdr:rowOff>
    </xdr:to>
    <xdr:sp macro="" textlink="">
      <xdr:nvSpPr>
        <xdr:cNvPr id="738" name="楕円 737">
          <a:extLst>
            <a:ext uri="{FF2B5EF4-FFF2-40B4-BE49-F238E27FC236}">
              <a16:creationId xmlns:a16="http://schemas.microsoft.com/office/drawing/2014/main" id="{B4FDE75B-27EC-4AB0-9D1F-F22A0D8CEBD9}"/>
            </a:ext>
          </a:extLst>
        </xdr:cNvPr>
        <xdr:cNvSpPr/>
      </xdr:nvSpPr>
      <xdr:spPr>
        <a:xfrm>
          <a:off x="221107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5459</xdr:rowOff>
    </xdr:from>
    <xdr:ext cx="469744" cy="259045"/>
    <xdr:sp macro="" textlink="">
      <xdr:nvSpPr>
        <xdr:cNvPr id="739" name="【庁舎】&#10;一人当たり面積該当値テキスト">
          <a:extLst>
            <a:ext uri="{FF2B5EF4-FFF2-40B4-BE49-F238E27FC236}">
              <a16:creationId xmlns:a16="http://schemas.microsoft.com/office/drawing/2014/main" id="{0FBE734C-D86B-41A4-85CE-CABEB70F1405}"/>
            </a:ext>
          </a:extLst>
        </xdr:cNvPr>
        <xdr:cNvSpPr txBox="1"/>
      </xdr:nvSpPr>
      <xdr:spPr>
        <a:xfrm>
          <a:off x="22199600"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10705</xdr:rowOff>
    </xdr:from>
    <xdr:to>
      <xdr:col>112</xdr:col>
      <xdr:colOff>38100</xdr:colOff>
      <xdr:row>107</xdr:row>
      <xdr:rowOff>112305</xdr:rowOff>
    </xdr:to>
    <xdr:sp macro="" textlink="">
      <xdr:nvSpPr>
        <xdr:cNvPr id="740" name="楕円 739">
          <a:extLst>
            <a:ext uri="{FF2B5EF4-FFF2-40B4-BE49-F238E27FC236}">
              <a16:creationId xmlns:a16="http://schemas.microsoft.com/office/drawing/2014/main" id="{F90DAAD3-FFAA-4A65-9F6B-C8B575AAFCCF}"/>
            </a:ext>
          </a:extLst>
        </xdr:cNvPr>
        <xdr:cNvSpPr/>
      </xdr:nvSpPr>
      <xdr:spPr>
        <a:xfrm>
          <a:off x="21272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61505</xdr:rowOff>
    </xdr:from>
    <xdr:to>
      <xdr:col>116</xdr:col>
      <xdr:colOff>63500</xdr:colOff>
      <xdr:row>107</xdr:row>
      <xdr:rowOff>77832</xdr:rowOff>
    </xdr:to>
    <xdr:cxnSp macro="">
      <xdr:nvCxnSpPr>
        <xdr:cNvPr id="741" name="直線コネクタ 740">
          <a:extLst>
            <a:ext uri="{FF2B5EF4-FFF2-40B4-BE49-F238E27FC236}">
              <a16:creationId xmlns:a16="http://schemas.microsoft.com/office/drawing/2014/main" id="{87B73E94-25B5-4610-8212-0150822740BC}"/>
            </a:ext>
          </a:extLst>
        </xdr:cNvPr>
        <xdr:cNvCxnSpPr/>
      </xdr:nvCxnSpPr>
      <xdr:spPr>
        <a:xfrm>
          <a:off x="21323300" y="18406655"/>
          <a:ext cx="8382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10705</xdr:rowOff>
    </xdr:from>
    <xdr:to>
      <xdr:col>107</xdr:col>
      <xdr:colOff>101600</xdr:colOff>
      <xdr:row>107</xdr:row>
      <xdr:rowOff>112305</xdr:rowOff>
    </xdr:to>
    <xdr:sp macro="" textlink="">
      <xdr:nvSpPr>
        <xdr:cNvPr id="742" name="楕円 741">
          <a:extLst>
            <a:ext uri="{FF2B5EF4-FFF2-40B4-BE49-F238E27FC236}">
              <a16:creationId xmlns:a16="http://schemas.microsoft.com/office/drawing/2014/main" id="{2B43567F-3854-4110-BAB7-F11FC597EB84}"/>
            </a:ext>
          </a:extLst>
        </xdr:cNvPr>
        <xdr:cNvSpPr/>
      </xdr:nvSpPr>
      <xdr:spPr>
        <a:xfrm>
          <a:off x="20383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61505</xdr:rowOff>
    </xdr:from>
    <xdr:to>
      <xdr:col>111</xdr:col>
      <xdr:colOff>177800</xdr:colOff>
      <xdr:row>107</xdr:row>
      <xdr:rowOff>61505</xdr:rowOff>
    </xdr:to>
    <xdr:cxnSp macro="">
      <xdr:nvCxnSpPr>
        <xdr:cNvPr id="743" name="直線コネクタ 742">
          <a:extLst>
            <a:ext uri="{FF2B5EF4-FFF2-40B4-BE49-F238E27FC236}">
              <a16:creationId xmlns:a16="http://schemas.microsoft.com/office/drawing/2014/main" id="{8FC99BDC-CEE6-4716-A206-57688C927ABE}"/>
            </a:ext>
          </a:extLst>
        </xdr:cNvPr>
        <xdr:cNvCxnSpPr/>
      </xdr:nvCxnSpPr>
      <xdr:spPr>
        <a:xfrm>
          <a:off x="20434300" y="18406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165826</xdr:rowOff>
    </xdr:from>
    <xdr:to>
      <xdr:col>102</xdr:col>
      <xdr:colOff>165100</xdr:colOff>
      <xdr:row>107</xdr:row>
      <xdr:rowOff>95976</xdr:rowOff>
    </xdr:to>
    <xdr:sp macro="" textlink="">
      <xdr:nvSpPr>
        <xdr:cNvPr id="744" name="楕円 743">
          <a:extLst>
            <a:ext uri="{FF2B5EF4-FFF2-40B4-BE49-F238E27FC236}">
              <a16:creationId xmlns:a16="http://schemas.microsoft.com/office/drawing/2014/main" id="{390ABB28-D625-469A-BE91-595C5A37CD24}"/>
            </a:ext>
          </a:extLst>
        </xdr:cNvPr>
        <xdr:cNvSpPr/>
      </xdr:nvSpPr>
      <xdr:spPr>
        <a:xfrm>
          <a:off x="19494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45176</xdr:rowOff>
    </xdr:from>
    <xdr:to>
      <xdr:col>107</xdr:col>
      <xdr:colOff>50800</xdr:colOff>
      <xdr:row>107</xdr:row>
      <xdr:rowOff>61505</xdr:rowOff>
    </xdr:to>
    <xdr:cxnSp macro="">
      <xdr:nvCxnSpPr>
        <xdr:cNvPr id="745" name="直線コネクタ 744">
          <a:extLst>
            <a:ext uri="{FF2B5EF4-FFF2-40B4-BE49-F238E27FC236}">
              <a16:creationId xmlns:a16="http://schemas.microsoft.com/office/drawing/2014/main" id="{D9C043E9-C7BF-4D74-A67C-97CA5E5B8297}"/>
            </a:ext>
          </a:extLst>
        </xdr:cNvPr>
        <xdr:cNvCxnSpPr/>
      </xdr:nvCxnSpPr>
      <xdr:spPr>
        <a:xfrm>
          <a:off x="19545300" y="18390326"/>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165826</xdr:rowOff>
    </xdr:from>
    <xdr:to>
      <xdr:col>98</xdr:col>
      <xdr:colOff>38100</xdr:colOff>
      <xdr:row>107</xdr:row>
      <xdr:rowOff>95976</xdr:rowOff>
    </xdr:to>
    <xdr:sp macro="" textlink="">
      <xdr:nvSpPr>
        <xdr:cNvPr id="746" name="楕円 745">
          <a:extLst>
            <a:ext uri="{FF2B5EF4-FFF2-40B4-BE49-F238E27FC236}">
              <a16:creationId xmlns:a16="http://schemas.microsoft.com/office/drawing/2014/main" id="{D1BB20A6-8C5F-4F25-9649-2BA65A886961}"/>
            </a:ext>
          </a:extLst>
        </xdr:cNvPr>
        <xdr:cNvSpPr/>
      </xdr:nvSpPr>
      <xdr:spPr>
        <a:xfrm>
          <a:off x="18605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45176</xdr:rowOff>
    </xdr:from>
    <xdr:to>
      <xdr:col>102</xdr:col>
      <xdr:colOff>114300</xdr:colOff>
      <xdr:row>107</xdr:row>
      <xdr:rowOff>45176</xdr:rowOff>
    </xdr:to>
    <xdr:cxnSp macro="">
      <xdr:nvCxnSpPr>
        <xdr:cNvPr id="747" name="直線コネクタ 746">
          <a:extLst>
            <a:ext uri="{FF2B5EF4-FFF2-40B4-BE49-F238E27FC236}">
              <a16:creationId xmlns:a16="http://schemas.microsoft.com/office/drawing/2014/main" id="{FFC0479C-9801-4075-AB73-A4C61590DBDB}"/>
            </a:ext>
          </a:extLst>
        </xdr:cNvPr>
        <xdr:cNvCxnSpPr/>
      </xdr:nvCxnSpPr>
      <xdr:spPr>
        <a:xfrm>
          <a:off x="18656300" y="183903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39025</xdr:rowOff>
    </xdr:from>
    <xdr:ext cx="469744" cy="259045"/>
    <xdr:sp macro="" textlink="">
      <xdr:nvSpPr>
        <xdr:cNvPr id="748" name="n_1aveValue【庁舎】&#10;一人当たり面積">
          <a:extLst>
            <a:ext uri="{FF2B5EF4-FFF2-40B4-BE49-F238E27FC236}">
              <a16:creationId xmlns:a16="http://schemas.microsoft.com/office/drawing/2014/main" id="{DC5EC072-B682-4296-9104-AAF4F246C0D6}"/>
            </a:ext>
          </a:extLst>
        </xdr:cNvPr>
        <xdr:cNvSpPr txBox="1"/>
      </xdr:nvSpPr>
      <xdr:spPr>
        <a:xfrm>
          <a:off x="210757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42290</xdr:rowOff>
    </xdr:from>
    <xdr:ext cx="469744" cy="259045"/>
    <xdr:sp macro="" textlink="">
      <xdr:nvSpPr>
        <xdr:cNvPr id="749" name="n_2aveValue【庁舎】&#10;一人当たり面積">
          <a:extLst>
            <a:ext uri="{FF2B5EF4-FFF2-40B4-BE49-F238E27FC236}">
              <a16:creationId xmlns:a16="http://schemas.microsoft.com/office/drawing/2014/main" id="{4C39F631-2E77-4148-8702-8A108B8F59B5}"/>
            </a:ext>
          </a:extLst>
        </xdr:cNvPr>
        <xdr:cNvSpPr txBox="1"/>
      </xdr:nvSpPr>
      <xdr:spPr>
        <a:xfrm>
          <a:off x="20199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750" name="n_3aveValue【庁舎】&#10;一人当たり面積">
          <a:extLst>
            <a:ext uri="{FF2B5EF4-FFF2-40B4-BE49-F238E27FC236}">
              <a16:creationId xmlns:a16="http://schemas.microsoft.com/office/drawing/2014/main" id="{12E6F503-3890-4E83-8FE2-F794591C8DB4}"/>
            </a:ext>
          </a:extLst>
        </xdr:cNvPr>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55353</xdr:rowOff>
    </xdr:from>
    <xdr:ext cx="469744" cy="259045"/>
    <xdr:sp macro="" textlink="">
      <xdr:nvSpPr>
        <xdr:cNvPr id="751" name="n_4aveValue【庁舎】&#10;一人当たり面積">
          <a:extLst>
            <a:ext uri="{FF2B5EF4-FFF2-40B4-BE49-F238E27FC236}">
              <a16:creationId xmlns:a16="http://schemas.microsoft.com/office/drawing/2014/main" id="{CDFECC6D-6E63-4326-8D72-A39553C115C5}"/>
            </a:ext>
          </a:extLst>
        </xdr:cNvPr>
        <xdr:cNvSpPr txBox="1"/>
      </xdr:nvSpPr>
      <xdr:spPr>
        <a:xfrm>
          <a:off x="18421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103432</xdr:rowOff>
    </xdr:from>
    <xdr:ext cx="469744" cy="259045"/>
    <xdr:sp macro="" textlink="">
      <xdr:nvSpPr>
        <xdr:cNvPr id="752" name="n_1mainValue【庁舎】&#10;一人当たり面積">
          <a:extLst>
            <a:ext uri="{FF2B5EF4-FFF2-40B4-BE49-F238E27FC236}">
              <a16:creationId xmlns:a16="http://schemas.microsoft.com/office/drawing/2014/main" id="{DCD38BBC-7128-43F4-A183-C6CB10D31494}"/>
            </a:ext>
          </a:extLst>
        </xdr:cNvPr>
        <xdr:cNvSpPr txBox="1"/>
      </xdr:nvSpPr>
      <xdr:spPr>
        <a:xfrm>
          <a:off x="210757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103432</xdr:rowOff>
    </xdr:from>
    <xdr:ext cx="469744" cy="259045"/>
    <xdr:sp macro="" textlink="">
      <xdr:nvSpPr>
        <xdr:cNvPr id="753" name="n_2mainValue【庁舎】&#10;一人当たり面積">
          <a:extLst>
            <a:ext uri="{FF2B5EF4-FFF2-40B4-BE49-F238E27FC236}">
              <a16:creationId xmlns:a16="http://schemas.microsoft.com/office/drawing/2014/main" id="{D8052829-B559-4AFD-A9B8-1E0F0F2CB8EE}"/>
            </a:ext>
          </a:extLst>
        </xdr:cNvPr>
        <xdr:cNvSpPr txBox="1"/>
      </xdr:nvSpPr>
      <xdr:spPr>
        <a:xfrm>
          <a:off x="20199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87103</xdr:rowOff>
    </xdr:from>
    <xdr:ext cx="469744" cy="259045"/>
    <xdr:sp macro="" textlink="">
      <xdr:nvSpPr>
        <xdr:cNvPr id="754" name="n_3mainValue【庁舎】&#10;一人当たり面積">
          <a:extLst>
            <a:ext uri="{FF2B5EF4-FFF2-40B4-BE49-F238E27FC236}">
              <a16:creationId xmlns:a16="http://schemas.microsoft.com/office/drawing/2014/main" id="{987C774B-B10D-46E3-B42A-B0AEC0B4741E}"/>
            </a:ext>
          </a:extLst>
        </xdr:cNvPr>
        <xdr:cNvSpPr txBox="1"/>
      </xdr:nvSpPr>
      <xdr:spPr>
        <a:xfrm>
          <a:off x="193104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87103</xdr:rowOff>
    </xdr:from>
    <xdr:ext cx="469744" cy="259045"/>
    <xdr:sp macro="" textlink="">
      <xdr:nvSpPr>
        <xdr:cNvPr id="755" name="n_4mainValue【庁舎】&#10;一人当たり面積">
          <a:extLst>
            <a:ext uri="{FF2B5EF4-FFF2-40B4-BE49-F238E27FC236}">
              <a16:creationId xmlns:a16="http://schemas.microsoft.com/office/drawing/2014/main" id="{93538911-9BC3-4C83-BF65-29CB61A01E8B}"/>
            </a:ext>
          </a:extLst>
        </xdr:cNvPr>
        <xdr:cNvSpPr txBox="1"/>
      </xdr:nvSpPr>
      <xdr:spPr>
        <a:xfrm>
          <a:off x="184214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A09E1D05-BF56-4142-8428-88DB493ECAD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DCA8AC8D-60FD-428F-9418-7B75EDA9634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88161BF4-7EED-4D18-B686-DAA22CB14A8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類似団体と比較して有形固定資産減価償却率が高い施設は、体育館・プール、消防施設及び庁舎となっている。体育館・プールについては、平成３０年度に既存の市民プールを廃止し、新市民プールを建設したことにより減価償却率は低下しているが、体育館の老朽化は進んでいるため、将来的な負担を見据えながら更新・長寿命化を検討する必要がある。庁舎についても、平成２９年度に南庁舎を新設したことで一時的に減価償却率が低下したが、本庁舎の老朽化は進んでいるため、将来的な負担を見据えながら更新・長寿命化を検討する必要があ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また保健センターについては、令和２年度に省エネ改修工事を行い一時的に減価償却率が低下したことにより、当該年度は類似団体を下回った。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なお、図書館及び一般廃棄物処理施設の減価償却率は類似団体を下回っている一方で、一人当たり面積は上回っており、維持管理費と更新時の負担が過大にならないよう引き続き注意する必要がある。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54,161
53,659
38.51
21,291,119
20,650,894
502,078
11,415,762
5,560,015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近年は概ね横ばいで推移している。平成２７年度からは属する類型が</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－１から</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－３へ変更となり、税収は増加傾向にあるが、類型内では税収が低い水準であることから、団体平均を下回っている。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7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105833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全国平均及び類似団体平均を下回る比率ではあるが、扶助費の増加傾向が続いている状況である。今後、硬直化が進まないように、引き続き自主財源の確保や経常経費の削減に努めていく。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129032</xdr:rowOff>
    </xdr:from>
    <xdr:to>
      <xdr:col>23</xdr:col>
      <xdr:colOff>133350</xdr:colOff>
      <xdr:row>63</xdr:row>
      <xdr:rowOff>61214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587482"/>
          <a:ext cx="8382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12954</xdr:rowOff>
    </xdr:from>
    <xdr:to>
      <xdr:col>19</xdr:col>
      <xdr:colOff>133350</xdr:colOff>
      <xdr:row>63</xdr:row>
      <xdr:rowOff>61214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81430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12954</xdr:rowOff>
    </xdr:from>
    <xdr:to>
      <xdr:col>15</xdr:col>
      <xdr:colOff>82550</xdr:colOff>
      <xdr:row>63</xdr:row>
      <xdr:rowOff>51562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8143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51562</xdr:rowOff>
    </xdr:from>
    <xdr:to>
      <xdr:col>11</xdr:col>
      <xdr:colOff>31750</xdr:colOff>
      <xdr:row>63</xdr:row>
      <xdr:rowOff>85344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5291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78232</xdr:rowOff>
    </xdr:from>
    <xdr:to>
      <xdr:col>23</xdr:col>
      <xdr:colOff>184150</xdr:colOff>
      <xdr:row>62</xdr:row>
      <xdr:rowOff>8382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94759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8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10414</xdr:rowOff>
    </xdr:from>
    <xdr:to>
      <xdr:col>19</xdr:col>
      <xdr:colOff>184150</xdr:colOff>
      <xdr:row>63</xdr:row>
      <xdr:rowOff>112014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122191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8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133604</xdr:rowOff>
    </xdr:from>
    <xdr:to>
      <xdr:col>15</xdr:col>
      <xdr:colOff>133350</xdr:colOff>
      <xdr:row>63</xdr:row>
      <xdr:rowOff>63754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73931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3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762</xdr:rowOff>
    </xdr:from>
    <xdr:to>
      <xdr:col>11</xdr:col>
      <xdr:colOff>82550</xdr:colOff>
      <xdr:row>63</xdr:row>
      <xdr:rowOff>102362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112539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146321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人件費については、従来から職員少人数体制の維持に努めているため、物件費等とあわせても全国平均及び類似団体内平均を大きく下回っている。</a:t>
          </a:r>
        </a:p>
        <a:p>
          <a:r>
            <a:rPr kumimoji="1" lang="ja-JP" altLang="en-US" sz="1300">
              <a:latin typeface="ＭＳ Ｐゴシック" panose="020B0600070205080204" pitchFamily="50" charset="-128"/>
              <a:ea typeface="ＭＳ Ｐゴシック" panose="020B0600070205080204" pitchFamily="50" charset="-128"/>
            </a:rPr>
            <a:t>令和３年度においては、新型コロナウイルスワクチン接種事業費（物件費）が皆増であったが、国の</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スクール構想に伴う小中学校タブレット端末整備費の皆減、ごみ処理施設運転管理費（物件費）の減少により、人口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a:t>
          </a:r>
          <a:r>
            <a:rPr kumimoji="1" lang="en-US" altLang="ja-JP" sz="1300">
              <a:latin typeface="ＭＳ Ｐゴシック" panose="020B0600070205080204" pitchFamily="50" charset="-128"/>
              <a:ea typeface="ＭＳ Ｐゴシック" panose="020B0600070205080204" pitchFamily="50" charset="-128"/>
            </a:rPr>
            <a:t>1,766</a:t>
          </a:r>
          <a:r>
            <a:rPr kumimoji="1" lang="ja-JP" altLang="en-US" sz="1300">
              <a:latin typeface="ＭＳ Ｐゴシック" panose="020B0600070205080204" pitchFamily="50" charset="-128"/>
              <a:ea typeface="ＭＳ Ｐゴシック" panose="020B0600070205080204" pitchFamily="50" charset="-128"/>
            </a:rPr>
            <a:t>円減少した。</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99823</xdr:rowOff>
    </xdr:from>
    <xdr:to>
      <xdr:col>23</xdr:col>
      <xdr:colOff>133350</xdr:colOff>
      <xdr:row>80</xdr:row>
      <xdr:rowOff>120115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815823"/>
          <a:ext cx="838200" cy="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95603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124907</xdr:rowOff>
    </xdr:from>
    <xdr:to>
      <xdr:col>19</xdr:col>
      <xdr:colOff>133350</xdr:colOff>
      <xdr:row>80</xdr:row>
      <xdr:rowOff>120115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669457"/>
          <a:ext cx="889000" cy="16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116957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124907</xdr:rowOff>
    </xdr:from>
    <xdr:to>
      <xdr:col>15</xdr:col>
      <xdr:colOff>82550</xdr:colOff>
      <xdr:row>79</xdr:row>
      <xdr:rowOff>162412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669457"/>
          <a:ext cx="889000" cy="3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157839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125481</xdr:rowOff>
    </xdr:from>
    <xdr:to>
      <xdr:col>11</xdr:col>
      <xdr:colOff>31750</xdr:colOff>
      <xdr:row>79</xdr:row>
      <xdr:rowOff>162412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670031"/>
          <a:ext cx="889000" cy="3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114555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9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49023</xdr:rowOff>
    </xdr:from>
    <xdr:to>
      <xdr:col>23</xdr:col>
      <xdr:colOff>184150</xdr:colOff>
      <xdr:row>80</xdr:row>
      <xdr:rowOff>150623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76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141750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68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69315</xdr:rowOff>
    </xdr:from>
    <xdr:to>
      <xdr:col>19</xdr:col>
      <xdr:colOff>184150</xdr:colOff>
      <xdr:row>80</xdr:row>
      <xdr:rowOff>170915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78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9642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554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74107</xdr:rowOff>
    </xdr:from>
    <xdr:to>
      <xdr:col>15</xdr:col>
      <xdr:colOff>133350</xdr:colOff>
      <xdr:row>80</xdr:row>
      <xdr:rowOff>4257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61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14434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38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111612</xdr:rowOff>
    </xdr:from>
    <xdr:to>
      <xdr:col>11</xdr:col>
      <xdr:colOff>82550</xdr:colOff>
      <xdr:row>80</xdr:row>
      <xdr:rowOff>41762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65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51939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42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74681</xdr:rowOff>
    </xdr:from>
    <xdr:to>
      <xdr:col>7</xdr:col>
      <xdr:colOff>31750</xdr:colOff>
      <xdr:row>80</xdr:row>
      <xdr:rowOff>4831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1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15008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38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全国平均及び類似団体内平均を下回る状況で推移しており、今後も、引き続き給与の適正化に努める。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28121</xdr:rowOff>
    </xdr:from>
    <xdr:to>
      <xdr:col>81</xdr:col>
      <xdr:colOff>44450</xdr:colOff>
      <xdr:row>81</xdr:row>
      <xdr:rowOff>28121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3915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28121</xdr:rowOff>
    </xdr:from>
    <xdr:to>
      <xdr:col>77</xdr:col>
      <xdr:colOff>44450</xdr:colOff>
      <xdr:row>81</xdr:row>
      <xdr:rowOff>45357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39155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45357</xdr:rowOff>
    </xdr:from>
    <xdr:to>
      <xdr:col>72</xdr:col>
      <xdr:colOff>203200</xdr:colOff>
      <xdr:row>83</xdr:row>
      <xdr:rowOff>81643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3932807"/>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47171</xdr:rowOff>
    </xdr:from>
    <xdr:to>
      <xdr:col>68</xdr:col>
      <xdr:colOff>152400</xdr:colOff>
      <xdr:row>83</xdr:row>
      <xdr:rowOff>81643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2775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148771</xdr:rowOff>
    </xdr:from>
    <xdr:to>
      <xdr:col>81</xdr:col>
      <xdr:colOff>95250</xdr:colOff>
      <xdr:row>81</xdr:row>
      <xdr:rowOff>78921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70048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148771</xdr:rowOff>
    </xdr:from>
    <xdr:to>
      <xdr:col>77</xdr:col>
      <xdr:colOff>95250</xdr:colOff>
      <xdr:row>81</xdr:row>
      <xdr:rowOff>78921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89098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166007</xdr:rowOff>
    </xdr:from>
    <xdr:to>
      <xdr:col>73</xdr:col>
      <xdr:colOff>44450</xdr:colOff>
      <xdr:row>81</xdr:row>
      <xdr:rowOff>96157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106334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6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30843</xdr:rowOff>
    </xdr:from>
    <xdr:to>
      <xdr:col>68</xdr:col>
      <xdr:colOff>203200</xdr:colOff>
      <xdr:row>83</xdr:row>
      <xdr:rowOff>132443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142620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167821</xdr:rowOff>
    </xdr:from>
    <xdr:to>
      <xdr:col>64</xdr:col>
      <xdr:colOff>152400</xdr:colOff>
      <xdr:row>83</xdr:row>
      <xdr:rowOff>97971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108148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制施行後から人口の増加が続いていたが、近年は横ばいで推移している状況であり、職員数についても、退職者等の欠員補充程度にとどめているため、人口１，０００人当たり職員数は同水準で推移している。今後も、市民サービスの低下をきたすことがないよう人員配置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44027</xdr:rowOff>
    </xdr:from>
    <xdr:to>
      <xdr:col>81</xdr:col>
      <xdr:colOff>44450</xdr:colOff>
      <xdr:row>59</xdr:row>
      <xdr:rowOff>46038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159577"/>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46038</xdr:rowOff>
    </xdr:from>
    <xdr:to>
      <xdr:col>77</xdr:col>
      <xdr:colOff>44450</xdr:colOff>
      <xdr:row>59</xdr:row>
      <xdr:rowOff>72179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161588"/>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44027</xdr:rowOff>
    </xdr:from>
    <xdr:to>
      <xdr:col>72</xdr:col>
      <xdr:colOff>203200</xdr:colOff>
      <xdr:row>59</xdr:row>
      <xdr:rowOff>72179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159577"/>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32296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44027</xdr:rowOff>
    </xdr:from>
    <xdr:to>
      <xdr:col>68</xdr:col>
      <xdr:colOff>152400</xdr:colOff>
      <xdr:row>59</xdr:row>
      <xdr:rowOff>54081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15957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16209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164677</xdr:rowOff>
    </xdr:from>
    <xdr:to>
      <xdr:col>81</xdr:col>
      <xdr:colOff>95250</xdr:colOff>
      <xdr:row>59</xdr:row>
      <xdr:rowOff>94827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9754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5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166688</xdr:rowOff>
    </xdr:from>
    <xdr:to>
      <xdr:col>77</xdr:col>
      <xdr:colOff>95250</xdr:colOff>
      <xdr:row>59</xdr:row>
      <xdr:rowOff>96838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107015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79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21379</xdr:rowOff>
    </xdr:from>
    <xdr:to>
      <xdr:col>73</xdr:col>
      <xdr:colOff>44450</xdr:colOff>
      <xdr:row>59</xdr:row>
      <xdr:rowOff>122979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133156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0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164677</xdr:rowOff>
    </xdr:from>
    <xdr:to>
      <xdr:col>68</xdr:col>
      <xdr:colOff>203200</xdr:colOff>
      <xdr:row>59</xdr:row>
      <xdr:rowOff>94827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105004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3281</xdr:rowOff>
    </xdr:from>
    <xdr:to>
      <xdr:col>64</xdr:col>
      <xdr:colOff>152400</xdr:colOff>
      <xdr:row>59</xdr:row>
      <xdr:rowOff>104881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1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115058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8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三ヵ年の平均により算出される比率であり、堅調に改善してきたが、平成２９年度以降は下水道事業会計における公債費により比率は悪化傾向となっている。全国平均及び類似団体内平均を下回る水準ではあるが、市の重点事業として下水道整備を推進しており、下水道事業債の発行が多額となっていることから、下水道事業会計における公債費の状況には、引き続き留意していく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46567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9045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46567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22437</xdr:rowOff>
    </xdr:from>
    <xdr:to>
      <xdr:col>72</xdr:col>
      <xdr:colOff>203200</xdr:colOff>
      <xdr:row>40</xdr:row>
      <xdr:rowOff>46567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8804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22437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8643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143087</xdr:rowOff>
    </xdr:from>
    <xdr:to>
      <xdr:col>68</xdr:col>
      <xdr:colOff>203200</xdr:colOff>
      <xdr:row>40</xdr:row>
      <xdr:rowOff>73237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の大部分となる地方債について、公債費負担軽減のため、借入時の交渉による据置期間の廃止、交付税措置のない地方債の発行抑制、財源の許す範囲での繰上償還を行っているため、全国平均及び類似団体内平均を下回っており、平成２４年度決算から比率が「な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44379</xdr:rowOff>
    </xdr:from>
    <xdr:to>
      <xdr:col>73</xdr:col>
      <xdr:colOff>44450</xdr:colOff>
      <xdr:row>15</xdr:row>
      <xdr:rowOff>145979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72531</xdr:rowOff>
    </xdr:from>
    <xdr:to>
      <xdr:col>68</xdr:col>
      <xdr:colOff>203200</xdr:colOff>
      <xdr:row>16</xdr:row>
      <xdr:rowOff>2681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85725</xdr:rowOff>
    </xdr:from>
    <xdr:ext cx="9099176" cy="425758"/>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762000" y="4543425"/>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54,161
53,659
38.51
21,291,119
20,650,894
502,078
11,415,762
5,560,015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従来から職員の少人数体制を維持しており、全国平均及び類似団体内平均より低い水準で推移している。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xdr:rowOff>
    </xdr:from>
    <xdr:to>
      <xdr:col>24</xdr:col>
      <xdr:colOff>25400</xdr:colOff>
      <xdr:row>34</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420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xdr:rowOff>
    </xdr:from>
    <xdr:to>
      <xdr:col>19</xdr:col>
      <xdr:colOff>187325</xdr:colOff>
      <xdr:row>34</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343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xdr:rowOff>
    </xdr:from>
    <xdr:to>
      <xdr:col>15</xdr:col>
      <xdr:colOff>98425</xdr:colOff>
      <xdr:row>34</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34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34</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42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133350</xdr:rowOff>
    </xdr:from>
    <xdr:to>
      <xdr:col>24</xdr:col>
      <xdr:colOff>76200</xdr:colOff>
      <xdr:row>34</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41927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53340</xdr:rowOff>
    </xdr:from>
    <xdr:to>
      <xdr:col>20</xdr:col>
      <xdr:colOff>38100</xdr:colOff>
      <xdr:row>34</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165117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125730</xdr:rowOff>
    </xdr:from>
    <xdr:to>
      <xdr:col>15</xdr:col>
      <xdr:colOff>149225</xdr:colOff>
      <xdr:row>34</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66057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45720</xdr:rowOff>
    </xdr:from>
    <xdr:to>
      <xdr:col>6</xdr:col>
      <xdr:colOff>171450</xdr:colOff>
      <xdr:row>34</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ごみ処理施設運転管理等業務委託料等の増減に伴い比率が上下しているものの、ほぼ類似団体内平均と同水準で推移しているが、改善するよう今後も、引き続き経常的な物件費の削減に努める。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16</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035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21063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4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118836</xdr:rowOff>
    </xdr:from>
    <xdr:to>
      <xdr:col>78</xdr:col>
      <xdr:colOff>69850</xdr:colOff>
      <xdr:row>16</xdr:row>
      <xdr:rowOff>88900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905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168020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118836</xdr:rowOff>
    </xdr:from>
    <xdr:to>
      <xdr:col>73</xdr:col>
      <xdr:colOff>180975</xdr:colOff>
      <xdr:row>16</xdr:row>
      <xdr:rowOff>121557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90586"/>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1814</xdr:rowOff>
    </xdr:from>
    <xdr:to>
      <xdr:col>69</xdr:col>
      <xdr:colOff>92075</xdr:colOff>
      <xdr:row>16</xdr:row>
      <xdr:rowOff>121557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450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68036</xdr:rowOff>
    </xdr:from>
    <xdr:to>
      <xdr:col>74</xdr:col>
      <xdr:colOff>31750</xdr:colOff>
      <xdr:row>15</xdr:row>
      <xdr:rowOff>169636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70757</xdr:rowOff>
    </xdr:from>
    <xdr:to>
      <xdr:col>69</xdr:col>
      <xdr:colOff>142875</xdr:colOff>
      <xdr:row>17</xdr:row>
      <xdr:rowOff>907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62791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経常一般財源の歳入が増加したことにより、昨年度よりも比率は改善しているが、削減が困難である障害者総合支援給付、生活保護等の社会保障費は増加し続けているため、今後、比率は悪化していくと思わ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132443</xdr:rowOff>
    </xdr:from>
    <xdr:to>
      <xdr:col>24</xdr:col>
      <xdr:colOff>25400</xdr:colOff>
      <xdr:row>57</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733643"/>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57</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875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113393</xdr:rowOff>
    </xdr:from>
    <xdr:to>
      <xdr:col>15</xdr:col>
      <xdr:colOff>98425</xdr:colOff>
      <xdr:row>57</xdr:row>
      <xdr:rowOff>135165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886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113393</xdr:rowOff>
    </xdr:from>
    <xdr:to>
      <xdr:col>11</xdr:col>
      <xdr:colOff>9525</xdr:colOff>
      <xdr:row>57</xdr:row>
      <xdr:rowOff>113393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886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53720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5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62593</xdr:rowOff>
    </xdr:from>
    <xdr:to>
      <xdr:col>11</xdr:col>
      <xdr:colOff>60325</xdr:colOff>
      <xdr:row>57</xdr:row>
      <xdr:rowOff>164193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148970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62593</xdr:rowOff>
    </xdr:from>
    <xdr:to>
      <xdr:col>6</xdr:col>
      <xdr:colOff>171450</xdr:colOff>
      <xdr:row>57</xdr:row>
      <xdr:rowOff>164193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148970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国民健康保険特別会計、介護保険特別会計、後期高齢者医療事業会計への繰出金が増加しているため、特別会計における財政運営の健全化に努める。</a:t>
          </a:r>
        </a:p>
        <a:p>
          <a:r>
            <a:rPr kumimoji="1" lang="ja-JP" altLang="en-US" sz="1300">
              <a:latin typeface="ＭＳ Ｐゴシック" panose="020B0600070205080204" pitchFamily="50" charset="-128"/>
              <a:ea typeface="ＭＳ Ｐゴシック" panose="020B0600070205080204" pitchFamily="50" charset="-128"/>
            </a:rPr>
            <a:t>なお、令和２年度から、下水道事業会計の企業会計移行に伴う繰出金の性質変更により減少している。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140607</xdr:rowOff>
    </xdr:from>
    <xdr:to>
      <xdr:col>82</xdr:col>
      <xdr:colOff>107950</xdr:colOff>
      <xdr:row>56</xdr:row>
      <xdr:rowOff>34472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5703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34472</xdr:rowOff>
    </xdr:from>
    <xdr:to>
      <xdr:col>78</xdr:col>
      <xdr:colOff>69850</xdr:colOff>
      <xdr:row>59</xdr:row>
      <xdr:rowOff>129722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635672"/>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9978</xdr:rowOff>
    </xdr:from>
    <xdr:to>
      <xdr:col>73</xdr:col>
      <xdr:colOff>180975</xdr:colOff>
      <xdr:row>59</xdr:row>
      <xdr:rowOff>129722</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125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137885</xdr:rowOff>
    </xdr:from>
    <xdr:to>
      <xdr:col>69</xdr:col>
      <xdr:colOff>92075</xdr:colOff>
      <xdr:row>59</xdr:row>
      <xdr:rowOff>9978</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100819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89807</xdr:rowOff>
    </xdr:from>
    <xdr:to>
      <xdr:col>82</xdr:col>
      <xdr:colOff>158750</xdr:colOff>
      <xdr:row>56</xdr:row>
      <xdr:rowOff>19957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106334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155122</xdr:rowOff>
    </xdr:from>
    <xdr:to>
      <xdr:col>78</xdr:col>
      <xdr:colOff>120650</xdr:colOff>
      <xdr:row>56</xdr:row>
      <xdr:rowOff>85272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95449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78922</xdr:rowOff>
    </xdr:from>
    <xdr:to>
      <xdr:col>74</xdr:col>
      <xdr:colOff>31750</xdr:colOff>
      <xdr:row>60</xdr:row>
      <xdr:rowOff>9072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130628</xdr:rowOff>
    </xdr:from>
    <xdr:to>
      <xdr:col>69</xdr:col>
      <xdr:colOff>142875</xdr:colOff>
      <xdr:row>59</xdr:row>
      <xdr:rowOff>60778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45555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87085</xdr:rowOff>
    </xdr:from>
    <xdr:to>
      <xdr:col>65</xdr:col>
      <xdr:colOff>53975</xdr:colOff>
      <xdr:row>59</xdr:row>
      <xdr:rowOff>17235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2012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補助費は一部事務組合に対する負担金に大きく左右されるため、関係一部事務組合における財政運営の健全化に引き続き努める。</a:t>
          </a:r>
        </a:p>
        <a:p>
          <a:r>
            <a:rPr kumimoji="1" lang="ja-JP" altLang="en-US" sz="1300">
              <a:latin typeface="ＭＳ Ｐゴシック" panose="020B0600070205080204" pitchFamily="50" charset="-128"/>
              <a:ea typeface="ＭＳ Ｐゴシック" panose="020B0600070205080204" pitchFamily="50" charset="-128"/>
            </a:rPr>
            <a:t>なお、令和２年度から、下水道事業会計の企業会計移行に伴う繰出金の性質変更により増加している。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37</xdr:row>
      <xdr:rowOff>129286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4683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37</xdr:row>
      <xdr:rowOff>129286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28548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113284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280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140716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2809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公債費負担軽減のため、交付税措置のない地方債の発行を抑制し、財源の許す範囲で銀行等引受債の繰上償還を実施していることから、全国平均及び類似団体内平均を下回っている。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100330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2928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187325</xdr:colOff>
      <xdr:row>75</xdr:row>
      <xdr:rowOff>100330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2943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85090</xdr:rowOff>
    </xdr:from>
    <xdr:to>
      <xdr:col>15</xdr:col>
      <xdr:colOff>98425</xdr:colOff>
      <xdr:row>75</xdr:row>
      <xdr:rowOff>123190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2943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123190</xdr:rowOff>
    </xdr:from>
    <xdr:to>
      <xdr:col>11</xdr:col>
      <xdr:colOff>9525</xdr:colOff>
      <xdr:row>75</xdr:row>
      <xdr:rowOff>153670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2981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49530</xdr:rowOff>
    </xdr:from>
    <xdr:to>
      <xdr:col>20</xdr:col>
      <xdr:colOff>38100</xdr:colOff>
      <xdr:row>75</xdr:row>
      <xdr:rowOff>151130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161307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67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146067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102870</xdr:rowOff>
    </xdr:from>
    <xdr:to>
      <xdr:col>6</xdr:col>
      <xdr:colOff>171450</xdr:colOff>
      <xdr:row>76</xdr:row>
      <xdr:rowOff>33020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43197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別定額給付金事業費の皆減により減少しているが、経常的な扶助費、物件費、補助費等の増加により財政構造の硬直化が進んでいる。今後も、引き続き改善に向け、一層の自主財源の確保や経常経費の削減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21844</xdr:rowOff>
    </xdr:from>
    <xdr:to>
      <xdr:col>82</xdr:col>
      <xdr:colOff>107950</xdr:colOff>
      <xdr:row>77</xdr:row>
      <xdr:rowOff>92711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052044"/>
          <a:ext cx="838200" cy="24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56135</xdr:rowOff>
    </xdr:from>
    <xdr:to>
      <xdr:col>78</xdr:col>
      <xdr:colOff>69850</xdr:colOff>
      <xdr:row>77</xdr:row>
      <xdr:rowOff>92711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2577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56135</xdr:rowOff>
    </xdr:from>
    <xdr:to>
      <xdr:col>73</xdr:col>
      <xdr:colOff>180975</xdr:colOff>
      <xdr:row>77</xdr:row>
      <xdr:rowOff>69850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2577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77</xdr:row>
      <xdr:rowOff>83565</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27150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142494</xdr:rowOff>
    </xdr:from>
    <xdr:to>
      <xdr:col>82</xdr:col>
      <xdr:colOff>158750</xdr:colOff>
      <xdr:row>76</xdr:row>
      <xdr:rowOff>72644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159021</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153688</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5335</xdr:rowOff>
    </xdr:from>
    <xdr:to>
      <xdr:col>74</xdr:col>
      <xdr:colOff>31750</xdr:colOff>
      <xdr:row>77</xdr:row>
      <xdr:rowOff>106935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130827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12482</xdr:rowOff>
    </xdr:from>
    <xdr:to>
      <xdr:col>29</xdr:col>
      <xdr:colOff>127000</xdr:colOff>
      <xdr:row>19</xdr:row>
      <xdr:rowOff>15095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17657"/>
          <a:ext cx="647700" cy="2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15095</xdr:rowOff>
    </xdr:from>
    <xdr:to>
      <xdr:col>26</xdr:col>
      <xdr:colOff>50800</xdr:colOff>
      <xdr:row>19</xdr:row>
      <xdr:rowOff>83120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20270"/>
          <a:ext cx="698500" cy="68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29078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9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72473</xdr:rowOff>
    </xdr:from>
    <xdr:to>
      <xdr:col>22</xdr:col>
      <xdr:colOff>114300</xdr:colOff>
      <xdr:row>19</xdr:row>
      <xdr:rowOff>83120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377648"/>
          <a:ext cx="698500" cy="10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62431</xdr:rowOff>
    </xdr:from>
    <xdr:to>
      <xdr:col>18</xdr:col>
      <xdr:colOff>177800</xdr:colOff>
      <xdr:row>19</xdr:row>
      <xdr:rowOff>72473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67606"/>
          <a:ext cx="698500" cy="10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82064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133132</xdr:rowOff>
    </xdr:from>
    <xdr:to>
      <xdr:col>29</xdr:col>
      <xdr:colOff>177800</xdr:colOff>
      <xdr:row>19</xdr:row>
      <xdr:rowOff>63282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66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41709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135745</xdr:rowOff>
    </xdr:from>
    <xdr:to>
      <xdr:col>26</xdr:col>
      <xdr:colOff>101600</xdr:colOff>
      <xdr:row>19</xdr:row>
      <xdr:rowOff>65895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69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50672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55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32320</xdr:rowOff>
    </xdr:from>
    <xdr:to>
      <xdr:col>22</xdr:col>
      <xdr:colOff>165100</xdr:colOff>
      <xdr:row>19</xdr:row>
      <xdr:rowOff>133920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37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118697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2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21673</xdr:rowOff>
    </xdr:from>
    <xdr:to>
      <xdr:col>19</xdr:col>
      <xdr:colOff>38100</xdr:colOff>
      <xdr:row>19</xdr:row>
      <xdr:rowOff>123273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26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108050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1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11631</xdr:rowOff>
    </xdr:from>
    <xdr:to>
      <xdr:col>15</xdr:col>
      <xdr:colOff>101600</xdr:colOff>
      <xdr:row>19</xdr:row>
      <xdr:rowOff>113231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16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98008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83044</xdr:rowOff>
    </xdr:from>
    <xdr:to>
      <xdr:col>29</xdr:col>
      <xdr:colOff>127000</xdr:colOff>
      <xdr:row>36</xdr:row>
      <xdr:rowOff>120762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036294"/>
          <a:ext cx="647700" cy="37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79077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86766</xdr:rowOff>
    </xdr:from>
    <xdr:to>
      <xdr:col>26</xdr:col>
      <xdr:colOff>50800</xdr:colOff>
      <xdr:row>36</xdr:row>
      <xdr:rowOff>120762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040016"/>
          <a:ext cx="698500" cy="33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7645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86766</xdr:rowOff>
    </xdr:from>
    <xdr:to>
      <xdr:col>22</xdr:col>
      <xdr:colOff>114300</xdr:colOff>
      <xdr:row>36</xdr:row>
      <xdr:rowOff>114753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040016"/>
          <a:ext cx="698500" cy="27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114753</xdr:rowOff>
    </xdr:from>
    <xdr:to>
      <xdr:col>18</xdr:col>
      <xdr:colOff>177800</xdr:colOff>
      <xdr:row>36</xdr:row>
      <xdr:rowOff>128535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068003"/>
          <a:ext cx="698500" cy="13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32244</xdr:rowOff>
    </xdr:from>
    <xdr:to>
      <xdr:col>29</xdr:col>
      <xdr:colOff>177800</xdr:colOff>
      <xdr:row>36</xdr:row>
      <xdr:rowOff>133844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85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4321</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69962</xdr:rowOff>
    </xdr:from>
    <xdr:to>
      <xdr:col>26</xdr:col>
      <xdr:colOff>101600</xdr:colOff>
      <xdr:row>37</xdr:row>
      <xdr:rowOff>112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023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156339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109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35966</xdr:rowOff>
    </xdr:from>
    <xdr:to>
      <xdr:col>22</xdr:col>
      <xdr:colOff>165100</xdr:colOff>
      <xdr:row>36</xdr:row>
      <xdr:rowOff>137566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89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122343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7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63953</xdr:rowOff>
    </xdr:from>
    <xdr:to>
      <xdr:col>19</xdr:col>
      <xdr:colOff>38100</xdr:colOff>
      <xdr:row>36</xdr:row>
      <xdr:rowOff>165553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17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150330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0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77735</xdr:rowOff>
    </xdr:from>
    <xdr:to>
      <xdr:col>15</xdr:col>
      <xdr:colOff>101600</xdr:colOff>
      <xdr:row>37</xdr:row>
      <xdr:rowOff>7885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30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164112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1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54,161
53,659
38.51
21,291,119
20,650,894
502,078
11,415,762
5,560,015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113944</xdr:rowOff>
    </xdr:from>
    <xdr:to>
      <xdr:col>24</xdr:col>
      <xdr:colOff>63500</xdr:colOff>
      <xdr:row>38</xdr:row>
      <xdr:rowOff>117849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29044"/>
          <a:ext cx="8382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54151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4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117849</xdr:rowOff>
    </xdr:from>
    <xdr:to>
      <xdr:col>19</xdr:col>
      <xdr:colOff>177800</xdr:colOff>
      <xdr:row>39</xdr:row>
      <xdr:rowOff>71482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32949"/>
          <a:ext cx="889000" cy="12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10545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59175</xdr:rowOff>
    </xdr:from>
    <xdr:to>
      <xdr:col>15</xdr:col>
      <xdr:colOff>50800</xdr:colOff>
      <xdr:row>39</xdr:row>
      <xdr:rowOff>71482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745725"/>
          <a:ext cx="8890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116463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46489</xdr:rowOff>
    </xdr:from>
    <xdr:to>
      <xdr:col>10</xdr:col>
      <xdr:colOff>114300</xdr:colOff>
      <xdr:row>39</xdr:row>
      <xdr:rowOff>59175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733039"/>
          <a:ext cx="889000" cy="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128065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124807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63144</xdr:rowOff>
    </xdr:from>
    <xdr:to>
      <xdr:col>24</xdr:col>
      <xdr:colOff>114300</xdr:colOff>
      <xdr:row>38</xdr:row>
      <xdr:rowOff>164744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149521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67049</xdr:rowOff>
    </xdr:from>
    <xdr:to>
      <xdr:col>20</xdr:col>
      <xdr:colOff>38100</xdr:colOff>
      <xdr:row>38</xdr:row>
      <xdr:rowOff>168649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159776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7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20682</xdr:rowOff>
    </xdr:from>
    <xdr:to>
      <xdr:col>15</xdr:col>
      <xdr:colOff>101600</xdr:colOff>
      <xdr:row>39</xdr:row>
      <xdr:rowOff>122282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70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113409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8375</xdr:rowOff>
    </xdr:from>
    <xdr:to>
      <xdr:col>10</xdr:col>
      <xdr:colOff>165100</xdr:colOff>
      <xdr:row>39</xdr:row>
      <xdr:rowOff>109975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101102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8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167139</xdr:rowOff>
    </xdr:from>
    <xdr:to>
      <xdr:col>6</xdr:col>
      <xdr:colOff>38100</xdr:colOff>
      <xdr:row>39</xdr:row>
      <xdr:rowOff>97289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88416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7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80087</xdr:rowOff>
    </xdr:from>
    <xdr:to>
      <xdr:col>24</xdr:col>
      <xdr:colOff>63500</xdr:colOff>
      <xdr:row>57</xdr:row>
      <xdr:rowOff>101422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52737"/>
          <a:ext cx="8382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75722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80087</xdr:rowOff>
    </xdr:from>
    <xdr:to>
      <xdr:col>19</xdr:col>
      <xdr:colOff>177800</xdr:colOff>
      <xdr:row>58</xdr:row>
      <xdr:rowOff>5118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52737"/>
          <a:ext cx="889000" cy="9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82884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144564</xdr:rowOff>
    </xdr:from>
    <xdr:to>
      <xdr:col>15</xdr:col>
      <xdr:colOff>50800</xdr:colOff>
      <xdr:row>58</xdr:row>
      <xdr:rowOff>5118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1721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144010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144564</xdr:rowOff>
    </xdr:from>
    <xdr:to>
      <xdr:col>10</xdr:col>
      <xdr:colOff>114300</xdr:colOff>
      <xdr:row>58</xdr:row>
      <xdr:rowOff>18097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17214"/>
          <a:ext cx="889000" cy="4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10482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1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24071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50622</xdr:rowOff>
    </xdr:from>
    <xdr:to>
      <xdr:col>24</xdr:col>
      <xdr:colOff>114300</xdr:colOff>
      <xdr:row>57</xdr:row>
      <xdr:rowOff>152222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136999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29287</xdr:rowOff>
    </xdr:from>
    <xdr:to>
      <xdr:col>20</xdr:col>
      <xdr:colOff>38100</xdr:colOff>
      <xdr:row>57</xdr:row>
      <xdr:rowOff>130887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122014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9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125768</xdr:rowOff>
    </xdr:from>
    <xdr:to>
      <xdr:col>15</xdr:col>
      <xdr:colOff>101600</xdr:colOff>
      <xdr:row>58</xdr:row>
      <xdr:rowOff>55918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47045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9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93764</xdr:rowOff>
    </xdr:from>
    <xdr:to>
      <xdr:col>10</xdr:col>
      <xdr:colOff>165100</xdr:colOff>
      <xdr:row>58</xdr:row>
      <xdr:rowOff>23914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15041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5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138747</xdr:rowOff>
    </xdr:from>
    <xdr:to>
      <xdr:col>6</xdr:col>
      <xdr:colOff>38100</xdr:colOff>
      <xdr:row>58</xdr:row>
      <xdr:rowOff>68897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60024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0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67985</xdr:rowOff>
    </xdr:from>
    <xdr:to>
      <xdr:col>24</xdr:col>
      <xdr:colOff>63500</xdr:colOff>
      <xdr:row>79</xdr:row>
      <xdr:rowOff>69324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612535"/>
          <a:ext cx="8382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64295</xdr:rowOff>
    </xdr:from>
    <xdr:to>
      <xdr:col>19</xdr:col>
      <xdr:colOff>177800</xdr:colOff>
      <xdr:row>79</xdr:row>
      <xdr:rowOff>69324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608845"/>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64295</xdr:rowOff>
    </xdr:from>
    <xdr:to>
      <xdr:col>15</xdr:col>
      <xdr:colOff>50800</xdr:colOff>
      <xdr:row>79</xdr:row>
      <xdr:rowOff>64588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608845"/>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64588</xdr:rowOff>
    </xdr:from>
    <xdr:to>
      <xdr:col>10</xdr:col>
      <xdr:colOff>114300</xdr:colOff>
      <xdr:row>79</xdr:row>
      <xdr:rowOff>71969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609138"/>
          <a:ext cx="8890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17185</xdr:rowOff>
    </xdr:from>
    <xdr:to>
      <xdr:col>24</xdr:col>
      <xdr:colOff>114300</xdr:colOff>
      <xdr:row>79</xdr:row>
      <xdr:rowOff>118785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103562</xdr:rowOff>
    </xdr:from>
    <xdr:ext cx="378565"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76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18524</xdr:rowOff>
    </xdr:from>
    <xdr:to>
      <xdr:col>20</xdr:col>
      <xdr:colOff>38100</xdr:colOff>
      <xdr:row>79</xdr:row>
      <xdr:rowOff>120124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6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111251</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608017" y="13655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13495</xdr:rowOff>
    </xdr:from>
    <xdr:to>
      <xdr:col>15</xdr:col>
      <xdr:colOff>101600</xdr:colOff>
      <xdr:row>79</xdr:row>
      <xdr:rowOff>115095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106222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65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13788</xdr:rowOff>
    </xdr:from>
    <xdr:to>
      <xdr:col>10</xdr:col>
      <xdr:colOff>165100</xdr:colOff>
      <xdr:row>79</xdr:row>
      <xdr:rowOff>115388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5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106515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65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21169</xdr:rowOff>
    </xdr:from>
    <xdr:to>
      <xdr:col>6</xdr:col>
      <xdr:colOff>38100</xdr:colOff>
      <xdr:row>79</xdr:row>
      <xdr:rowOff>122769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6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113896</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941017" y="13658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29883</xdr:rowOff>
    </xdr:from>
    <xdr:to>
      <xdr:col>24</xdr:col>
      <xdr:colOff>63500</xdr:colOff>
      <xdr:row>99</xdr:row>
      <xdr:rowOff>20498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60533"/>
          <a:ext cx="838200" cy="33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66984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4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20498</xdr:rowOff>
    </xdr:from>
    <xdr:to>
      <xdr:col>19</xdr:col>
      <xdr:colOff>177800</xdr:colOff>
      <xdr:row>99</xdr:row>
      <xdr:rowOff>53087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994048"/>
          <a:ext cx="889000" cy="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3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149192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0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53087</xdr:rowOff>
    </xdr:from>
    <xdr:to>
      <xdr:col>15</xdr:col>
      <xdr:colOff>50800</xdr:colOff>
      <xdr:row>99</xdr:row>
      <xdr:rowOff>119583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7026637"/>
          <a:ext cx="889000" cy="6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37013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66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107404</xdr:rowOff>
    </xdr:from>
    <xdr:to>
      <xdr:col>10</xdr:col>
      <xdr:colOff>114300</xdr:colOff>
      <xdr:row>99</xdr:row>
      <xdr:rowOff>119583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7080954"/>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99762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7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5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97451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150533</xdr:rowOff>
    </xdr:from>
    <xdr:to>
      <xdr:col>24</xdr:col>
      <xdr:colOff>114300</xdr:colOff>
      <xdr:row>97</xdr:row>
      <xdr:rowOff>80683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128960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8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141148</xdr:rowOff>
    </xdr:from>
    <xdr:to>
      <xdr:col>20</xdr:col>
      <xdr:colOff>38100</xdr:colOff>
      <xdr:row>99</xdr:row>
      <xdr:rowOff>71298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94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62425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703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2287</xdr:rowOff>
    </xdr:from>
    <xdr:to>
      <xdr:col>15</xdr:col>
      <xdr:colOff>101600</xdr:colOff>
      <xdr:row>99</xdr:row>
      <xdr:rowOff>103887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97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95014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706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68783</xdr:rowOff>
    </xdr:from>
    <xdr:to>
      <xdr:col>10</xdr:col>
      <xdr:colOff>165100</xdr:colOff>
      <xdr:row>99</xdr:row>
      <xdr:rowOff>170383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704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161510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1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56604</xdr:rowOff>
    </xdr:from>
    <xdr:to>
      <xdr:col>6</xdr:col>
      <xdr:colOff>38100</xdr:colOff>
      <xdr:row>99</xdr:row>
      <xdr:rowOff>158204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3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149331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2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63848</xdr:rowOff>
    </xdr:from>
    <xdr:to>
      <xdr:col>55</xdr:col>
      <xdr:colOff>0</xdr:colOff>
      <xdr:row>36</xdr:row>
      <xdr:rowOff>135760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207348"/>
          <a:ext cx="838200" cy="110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21578</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22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63848</xdr:rowOff>
    </xdr:from>
    <xdr:to>
      <xdr:col>50</xdr:col>
      <xdr:colOff>114300</xdr:colOff>
      <xdr:row>37</xdr:row>
      <xdr:rowOff>114271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207348"/>
          <a:ext cx="889000" cy="125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26760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114271</xdr:rowOff>
    </xdr:from>
    <xdr:to>
      <xdr:col>45</xdr:col>
      <xdr:colOff>177800</xdr:colOff>
      <xdr:row>37</xdr:row>
      <xdr:rowOff>138339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57921"/>
          <a:ext cx="889000" cy="2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29089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138339</xdr:rowOff>
    </xdr:from>
    <xdr:to>
      <xdr:col>41</xdr:col>
      <xdr:colOff>50800</xdr:colOff>
      <xdr:row>37</xdr:row>
      <xdr:rowOff>138622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481989"/>
          <a:ext cx="8890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73296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81482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84960</xdr:rowOff>
    </xdr:from>
    <xdr:to>
      <xdr:col>55</xdr:col>
      <xdr:colOff>50800</xdr:colOff>
      <xdr:row>37</xdr:row>
      <xdr:rowOff>15110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5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63387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3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13048</xdr:rowOff>
    </xdr:from>
    <xdr:to>
      <xdr:col>50</xdr:col>
      <xdr:colOff>165100</xdr:colOff>
      <xdr:row>30</xdr:row>
      <xdr:rowOff>114648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15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105775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249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63471</xdr:rowOff>
    </xdr:from>
    <xdr:to>
      <xdr:col>46</xdr:col>
      <xdr:colOff>38100</xdr:colOff>
      <xdr:row>37</xdr:row>
      <xdr:rowOff>165071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156198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9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87539</xdr:rowOff>
    </xdr:from>
    <xdr:to>
      <xdr:col>41</xdr:col>
      <xdr:colOff>101600</xdr:colOff>
      <xdr:row>38</xdr:row>
      <xdr:rowOff>17689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8817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2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87822</xdr:rowOff>
    </xdr:from>
    <xdr:to>
      <xdr:col>36</xdr:col>
      <xdr:colOff>165100</xdr:colOff>
      <xdr:row>38</xdr:row>
      <xdr:rowOff>17973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314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9100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2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21982</xdr:rowOff>
    </xdr:from>
    <xdr:to>
      <xdr:col>55</xdr:col>
      <xdr:colOff>0</xdr:colOff>
      <xdr:row>57</xdr:row>
      <xdr:rowOff>162451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794632"/>
          <a:ext cx="838200" cy="14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21982</xdr:rowOff>
    </xdr:from>
    <xdr:to>
      <xdr:col>50</xdr:col>
      <xdr:colOff>114300</xdr:colOff>
      <xdr:row>57</xdr:row>
      <xdr:rowOff>39192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794632"/>
          <a:ext cx="8890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39192</xdr:rowOff>
    </xdr:from>
    <xdr:to>
      <xdr:col>45</xdr:col>
      <xdr:colOff>177800</xdr:colOff>
      <xdr:row>57</xdr:row>
      <xdr:rowOff>106716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811842"/>
          <a:ext cx="889000" cy="6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12847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94165</xdr:rowOff>
    </xdr:from>
    <xdr:to>
      <xdr:col>41</xdr:col>
      <xdr:colOff>50800</xdr:colOff>
      <xdr:row>57</xdr:row>
      <xdr:rowOff>106716</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866815"/>
          <a:ext cx="889000" cy="1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52624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8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160000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111651</xdr:rowOff>
    </xdr:from>
    <xdr:to>
      <xdr:col>55</xdr:col>
      <xdr:colOff>50800</xdr:colOff>
      <xdr:row>58</xdr:row>
      <xdr:rowOff>41801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8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90078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6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142632</xdr:rowOff>
    </xdr:from>
    <xdr:to>
      <xdr:col>50</xdr:col>
      <xdr:colOff>165100</xdr:colOff>
      <xdr:row>57</xdr:row>
      <xdr:rowOff>72782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4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63909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3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159842</xdr:rowOff>
    </xdr:from>
    <xdr:to>
      <xdr:col>46</xdr:col>
      <xdr:colOff>38100</xdr:colOff>
      <xdr:row>57</xdr:row>
      <xdr:rowOff>89992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6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81119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5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55916</xdr:rowOff>
    </xdr:from>
    <xdr:to>
      <xdr:col>41</xdr:col>
      <xdr:colOff>101600</xdr:colOff>
      <xdr:row>57</xdr:row>
      <xdr:rowOff>157516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2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148643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2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43365</xdr:rowOff>
    </xdr:from>
    <xdr:to>
      <xdr:col>36</xdr:col>
      <xdr:colOff>165100</xdr:colOff>
      <xdr:row>57</xdr:row>
      <xdr:rowOff>144965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136092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0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47707</xdr:rowOff>
    </xdr:from>
    <xdr:to>
      <xdr:col>55</xdr:col>
      <xdr:colOff>0</xdr:colOff>
      <xdr:row>78</xdr:row>
      <xdr:rowOff>126442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420807"/>
          <a:ext cx="838200" cy="7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47707</xdr:rowOff>
    </xdr:from>
    <xdr:to>
      <xdr:col>50</xdr:col>
      <xdr:colOff>114300</xdr:colOff>
      <xdr:row>78</xdr:row>
      <xdr:rowOff>146616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420807"/>
          <a:ext cx="889000" cy="9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76649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141700</xdr:rowOff>
    </xdr:from>
    <xdr:to>
      <xdr:col>45</xdr:col>
      <xdr:colOff>177800</xdr:colOff>
      <xdr:row>78</xdr:row>
      <xdr:rowOff>146616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343350"/>
          <a:ext cx="889000" cy="17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23823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141700</xdr:rowOff>
    </xdr:from>
    <xdr:to>
      <xdr:col>41</xdr:col>
      <xdr:colOff>50800</xdr:colOff>
      <xdr:row>77</xdr:row>
      <xdr:rowOff>160637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343350"/>
          <a:ext cx="889000" cy="1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26255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36701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75642</xdr:rowOff>
    </xdr:from>
    <xdr:to>
      <xdr:col>55</xdr:col>
      <xdr:colOff>50800</xdr:colOff>
      <xdr:row>79</xdr:row>
      <xdr:rowOff>5792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162019</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6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168357</xdr:rowOff>
    </xdr:from>
    <xdr:to>
      <xdr:col>50</xdr:col>
      <xdr:colOff>165100</xdr:colOff>
      <xdr:row>78</xdr:row>
      <xdr:rowOff>98507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37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89634</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46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95816</xdr:rowOff>
    </xdr:from>
    <xdr:to>
      <xdr:col>46</xdr:col>
      <xdr:colOff>38100</xdr:colOff>
      <xdr:row>79</xdr:row>
      <xdr:rowOff>25966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6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17093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56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90900</xdr:rowOff>
    </xdr:from>
    <xdr:to>
      <xdr:col>41</xdr:col>
      <xdr:colOff>101600</xdr:colOff>
      <xdr:row>78</xdr:row>
      <xdr:rowOff>21050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2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37577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109837</xdr:rowOff>
    </xdr:from>
    <xdr:to>
      <xdr:col>36</xdr:col>
      <xdr:colOff>165100</xdr:colOff>
      <xdr:row>78</xdr:row>
      <xdr:rowOff>39987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31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31114</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40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35034</xdr:rowOff>
    </xdr:from>
    <xdr:to>
      <xdr:col>55</xdr:col>
      <xdr:colOff>0</xdr:colOff>
      <xdr:row>98</xdr:row>
      <xdr:rowOff>39540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665684"/>
          <a:ext cx="838200" cy="17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170839</xdr:rowOff>
    </xdr:from>
    <xdr:to>
      <xdr:col>50</xdr:col>
      <xdr:colOff>114300</xdr:colOff>
      <xdr:row>97</xdr:row>
      <xdr:rowOff>35034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630039"/>
          <a:ext cx="889000" cy="3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170839</xdr:rowOff>
    </xdr:from>
    <xdr:to>
      <xdr:col>45</xdr:col>
      <xdr:colOff>177800</xdr:colOff>
      <xdr:row>98</xdr:row>
      <xdr:rowOff>40912</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630039"/>
          <a:ext cx="889000" cy="2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96197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16109</xdr:rowOff>
    </xdr:from>
    <xdr:to>
      <xdr:col>41</xdr:col>
      <xdr:colOff>50800</xdr:colOff>
      <xdr:row>98</xdr:row>
      <xdr:rowOff>40912</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818209"/>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153551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160190</xdr:rowOff>
    </xdr:from>
    <xdr:to>
      <xdr:col>55</xdr:col>
      <xdr:colOff>50800</xdr:colOff>
      <xdr:row>98</xdr:row>
      <xdr:rowOff>90340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79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138617</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7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155684</xdr:rowOff>
    </xdr:from>
    <xdr:to>
      <xdr:col>50</xdr:col>
      <xdr:colOff>165100</xdr:colOff>
      <xdr:row>97</xdr:row>
      <xdr:rowOff>85834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61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76961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70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120039</xdr:rowOff>
    </xdr:from>
    <xdr:to>
      <xdr:col>46</xdr:col>
      <xdr:colOff>38100</xdr:colOff>
      <xdr:row>97</xdr:row>
      <xdr:rowOff>50189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57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66716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3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161562</xdr:rowOff>
    </xdr:from>
    <xdr:to>
      <xdr:col>41</xdr:col>
      <xdr:colOff>101600</xdr:colOff>
      <xdr:row>98</xdr:row>
      <xdr:rowOff>91712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79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82839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88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136759</xdr:rowOff>
    </xdr:from>
    <xdr:to>
      <xdr:col>36</xdr:col>
      <xdr:colOff>165100</xdr:colOff>
      <xdr:row>98</xdr:row>
      <xdr:rowOff>66909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76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58036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86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69095</xdr:rowOff>
    </xdr:from>
    <xdr:to>
      <xdr:col>81</xdr:col>
      <xdr:colOff>50800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55645"/>
          <a:ext cx="889000" cy="2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51428</xdr:rowOff>
    </xdr:from>
    <xdr:to>
      <xdr:col>76</xdr:col>
      <xdr:colOff>114300</xdr:colOff>
      <xdr:row>39</xdr:row>
      <xdr:rowOff>69095</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737978"/>
          <a:ext cx="8890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51428</xdr:rowOff>
    </xdr:from>
    <xdr:to>
      <xdr:col>71</xdr:col>
      <xdr:colOff>177800</xdr:colOff>
      <xdr:row>39</xdr:row>
      <xdr:rowOff>95613</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2814300" y="6737978"/>
          <a:ext cx="8890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249299"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77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18295</xdr:rowOff>
    </xdr:from>
    <xdr:to>
      <xdr:col>76</xdr:col>
      <xdr:colOff>165100</xdr:colOff>
      <xdr:row>39</xdr:row>
      <xdr:rowOff>119895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0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111022</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03017" y="6797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628</xdr:rowOff>
    </xdr:from>
    <xdr:to>
      <xdr:col>72</xdr:col>
      <xdr:colOff>38100</xdr:colOff>
      <xdr:row>39</xdr:row>
      <xdr:rowOff>102228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68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93355</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68428" y="677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44813</xdr:rowOff>
    </xdr:from>
    <xdr:to>
      <xdr:col>67</xdr:col>
      <xdr:colOff>101600</xdr:colOff>
      <xdr:row>39</xdr:row>
      <xdr:rowOff>146413</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137540</xdr:rowOff>
    </xdr:from>
    <xdr:ext cx="378565"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25017" y="682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76009</xdr:rowOff>
    </xdr:from>
    <xdr:to>
      <xdr:col>85</xdr:col>
      <xdr:colOff>127000</xdr:colOff>
      <xdr:row>77</xdr:row>
      <xdr:rowOff>90424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277659"/>
          <a:ext cx="838200" cy="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75963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34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90424</xdr:rowOff>
    </xdr:from>
    <xdr:to>
      <xdr:col>81</xdr:col>
      <xdr:colOff>50800</xdr:colOff>
      <xdr:row>77</xdr:row>
      <xdr:rowOff>91109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292074"/>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167644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91109</xdr:rowOff>
    </xdr:from>
    <xdr:to>
      <xdr:col>76</xdr:col>
      <xdr:colOff>114300</xdr:colOff>
      <xdr:row>77</xdr:row>
      <xdr:rowOff>93281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292759"/>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5580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90996</xdr:rowOff>
    </xdr:from>
    <xdr:to>
      <xdr:col>71</xdr:col>
      <xdr:colOff>177800</xdr:colOff>
      <xdr:row>77</xdr:row>
      <xdr:rowOff>93281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292646"/>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11104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165740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25209</xdr:rowOff>
    </xdr:from>
    <xdr:to>
      <xdr:col>85</xdr:col>
      <xdr:colOff>177800</xdr:colOff>
      <xdr:row>77</xdr:row>
      <xdr:rowOff>126809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2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3636</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20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39624</xdr:rowOff>
    </xdr:from>
    <xdr:to>
      <xdr:col>81</xdr:col>
      <xdr:colOff>101600</xdr:colOff>
      <xdr:row>77</xdr:row>
      <xdr:rowOff>141224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132351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3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40309</xdr:rowOff>
    </xdr:from>
    <xdr:to>
      <xdr:col>76</xdr:col>
      <xdr:colOff>165100</xdr:colOff>
      <xdr:row>77</xdr:row>
      <xdr:rowOff>141909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4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133036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42481</xdr:rowOff>
    </xdr:from>
    <xdr:to>
      <xdr:col>72</xdr:col>
      <xdr:colOff>38100</xdr:colOff>
      <xdr:row>77</xdr:row>
      <xdr:rowOff>144081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4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135208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3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40196</xdr:rowOff>
    </xdr:from>
    <xdr:to>
      <xdr:col>67</xdr:col>
      <xdr:colOff>101600</xdr:colOff>
      <xdr:row>77</xdr:row>
      <xdr:rowOff>141796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132923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3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50726</xdr:rowOff>
    </xdr:from>
    <xdr:to>
      <xdr:col>85</xdr:col>
      <xdr:colOff>127000</xdr:colOff>
      <xdr:row>97</xdr:row>
      <xdr:rowOff>136156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509926"/>
          <a:ext cx="838200" cy="25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169674</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628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136156</xdr:rowOff>
    </xdr:from>
    <xdr:to>
      <xdr:col>81</xdr:col>
      <xdr:colOff>50800</xdr:colOff>
      <xdr:row>97</xdr:row>
      <xdr:rowOff>168847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766806"/>
          <a:ext cx="889000" cy="3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62755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6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68524</xdr:rowOff>
    </xdr:from>
    <xdr:to>
      <xdr:col>76</xdr:col>
      <xdr:colOff>114300</xdr:colOff>
      <xdr:row>97</xdr:row>
      <xdr:rowOff>168847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699174"/>
          <a:ext cx="889000" cy="10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128331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68524</xdr:rowOff>
    </xdr:from>
    <xdr:to>
      <xdr:col>71</xdr:col>
      <xdr:colOff>177800</xdr:colOff>
      <xdr:row>98</xdr:row>
      <xdr:rowOff>20583</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699174"/>
          <a:ext cx="889000" cy="12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136348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149917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5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171376</xdr:rowOff>
    </xdr:from>
    <xdr:to>
      <xdr:col>85</xdr:col>
      <xdr:colOff>177800</xdr:colOff>
      <xdr:row>96</xdr:row>
      <xdr:rowOff>101526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45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22803</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31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85356</xdr:rowOff>
    </xdr:from>
    <xdr:to>
      <xdr:col>81</xdr:col>
      <xdr:colOff>101600</xdr:colOff>
      <xdr:row>98</xdr:row>
      <xdr:rowOff>15506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71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32033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49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118047</xdr:rowOff>
    </xdr:from>
    <xdr:to>
      <xdr:col>76</xdr:col>
      <xdr:colOff>165100</xdr:colOff>
      <xdr:row>98</xdr:row>
      <xdr:rowOff>48197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74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64724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52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17724</xdr:rowOff>
    </xdr:from>
    <xdr:to>
      <xdr:col>72</xdr:col>
      <xdr:colOff>38100</xdr:colOff>
      <xdr:row>97</xdr:row>
      <xdr:rowOff>119324</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6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135851</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42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141233</xdr:rowOff>
    </xdr:from>
    <xdr:to>
      <xdr:col>67</xdr:col>
      <xdr:colOff>101600</xdr:colOff>
      <xdr:row>98</xdr:row>
      <xdr:rowOff>71383</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77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87910</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5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94742</xdr:rowOff>
    </xdr:from>
    <xdr:to>
      <xdr:col>116</xdr:col>
      <xdr:colOff>63500</xdr:colOff>
      <xdr:row>36</xdr:row>
      <xdr:rowOff>135509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266942"/>
          <a:ext cx="8382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39133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94742</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266942"/>
          <a:ext cx="889000" cy="46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161891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67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43807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38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84709</xdr:rowOff>
    </xdr:from>
    <xdr:to>
      <xdr:col>116</xdr:col>
      <xdr:colOff>114300</xdr:colOff>
      <xdr:row>37</xdr:row>
      <xdr:rowOff>14859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2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107586</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10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43942</xdr:rowOff>
    </xdr:from>
    <xdr:to>
      <xdr:col>112</xdr:col>
      <xdr:colOff>38100</xdr:colOff>
      <xdr:row>36</xdr:row>
      <xdr:rowOff>145542</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21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162069</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99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105834</xdr:rowOff>
    </xdr:from>
    <xdr:to>
      <xdr:col>116</xdr:col>
      <xdr:colOff>63500</xdr:colOff>
      <xdr:row>77</xdr:row>
      <xdr:rowOff>121413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3307484"/>
          <a:ext cx="838200" cy="1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71576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93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49371</xdr:rowOff>
    </xdr:from>
    <xdr:to>
      <xdr:col>111</xdr:col>
      <xdr:colOff>177800</xdr:colOff>
      <xdr:row>77</xdr:row>
      <xdr:rowOff>121413</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0434300" y="12908121"/>
          <a:ext cx="889000" cy="41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24996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49371</xdr:rowOff>
    </xdr:from>
    <xdr:to>
      <xdr:col>107</xdr:col>
      <xdr:colOff>50800</xdr:colOff>
      <xdr:row>75</xdr:row>
      <xdr:rowOff>102014</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2908121"/>
          <a:ext cx="889000" cy="5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102271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102014</xdr:rowOff>
    </xdr:from>
    <xdr:to>
      <xdr:col>102</xdr:col>
      <xdr:colOff>114300</xdr:colOff>
      <xdr:row>75</xdr:row>
      <xdr:rowOff>166903</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8656300" y="12960764"/>
          <a:ext cx="889000" cy="6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69319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46459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7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55034</xdr:rowOff>
    </xdr:from>
    <xdr:to>
      <xdr:col>116</xdr:col>
      <xdr:colOff>114300</xdr:colOff>
      <xdr:row>77</xdr:row>
      <xdr:rowOff>156634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325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33461</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323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70613</xdr:rowOff>
    </xdr:from>
    <xdr:to>
      <xdr:col>112</xdr:col>
      <xdr:colOff>38100</xdr:colOff>
      <xdr:row>78</xdr:row>
      <xdr:rowOff>763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32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163340</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36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170021</xdr:rowOff>
    </xdr:from>
    <xdr:to>
      <xdr:col>107</xdr:col>
      <xdr:colOff>101600</xdr:colOff>
      <xdr:row>75</xdr:row>
      <xdr:rowOff>100171</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285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116698</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263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51214</xdr:rowOff>
    </xdr:from>
    <xdr:to>
      <xdr:col>102</xdr:col>
      <xdr:colOff>165100</xdr:colOff>
      <xdr:row>75</xdr:row>
      <xdr:rowOff>152814</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290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169341</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268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116104</xdr:rowOff>
    </xdr:from>
    <xdr:to>
      <xdr:col>98</xdr:col>
      <xdr:colOff>38100</xdr:colOff>
      <xdr:row>76</xdr:row>
      <xdr:rowOff>46255</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29748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62781</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27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のうち、人件費及び公債費については類似団体と比較して住民１人当たりコストが低い状況となっている。これは、職員の少人数体制の維持、銀行等引受債繰上償還の実施、新規地方債の発行抑制などによるものである。</a:t>
          </a:r>
        </a:p>
        <a:p>
          <a:r>
            <a:rPr kumimoji="1" lang="ja-JP" altLang="en-US" sz="1300">
              <a:latin typeface="ＭＳ Ｐゴシック" panose="020B0600070205080204" pitchFamily="50" charset="-128"/>
              <a:ea typeface="ＭＳ Ｐゴシック" panose="020B0600070205080204" pitchFamily="50" charset="-128"/>
            </a:rPr>
            <a:t>一方で、抑制が困難である扶助費については、ほぼ類似団体並みの水準で増加し続けている。令和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経費の増加により、大幅に増加している。また、普通建設事業費については、近年、国土強靭化対策事業などにより増加傾向であるが、令和２年度に総合保健福祉センターの省エネ改修工事、防災無線整備事業が完了したため、令和３年度においては減少している。</a:t>
          </a:r>
        </a:p>
        <a:p>
          <a:r>
            <a:rPr kumimoji="1" lang="ja-JP" altLang="en-US" sz="1300">
              <a:latin typeface="ＭＳ Ｐゴシック" panose="020B0600070205080204" pitchFamily="50" charset="-128"/>
              <a:ea typeface="ＭＳ Ｐゴシック" panose="020B0600070205080204" pitchFamily="50" charset="-128"/>
            </a:rPr>
            <a:t>なお、下水道事業会計については企業会計移行に併せて、令和２年度から繰出金の性質を補助費等及び出資金に改めている。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54,161
53,659
38.51
21,291,119
20,650,894
502,078
11,415,762
5,560,015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88493</xdr:rowOff>
    </xdr:from>
    <xdr:to>
      <xdr:col>24</xdr:col>
      <xdr:colOff>63500</xdr:colOff>
      <xdr:row>37</xdr:row>
      <xdr:rowOff>45060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60693"/>
          <a:ext cx="8382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8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82550</xdr:rowOff>
    </xdr:from>
    <xdr:to>
      <xdr:col>19</xdr:col>
      <xdr:colOff>177800</xdr:colOff>
      <xdr:row>36</xdr:row>
      <xdr:rowOff>88493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54750"/>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154906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76607</xdr:rowOff>
    </xdr:from>
    <xdr:to>
      <xdr:col>15</xdr:col>
      <xdr:colOff>50800</xdr:colOff>
      <xdr:row>36</xdr:row>
      <xdr:rowOff>82550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48807"/>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145762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76607</xdr:rowOff>
    </xdr:from>
    <xdr:to>
      <xdr:col>10</xdr:col>
      <xdr:colOff>114300</xdr:colOff>
      <xdr:row>36</xdr:row>
      <xdr:rowOff>80721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48807"/>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119245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112844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165710</xdr:rowOff>
    </xdr:from>
    <xdr:to>
      <xdr:col>24</xdr:col>
      <xdr:colOff>114300</xdr:colOff>
      <xdr:row>37</xdr:row>
      <xdr:rowOff>95860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80637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5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37693</xdr:rowOff>
    </xdr:from>
    <xdr:to>
      <xdr:col>20</xdr:col>
      <xdr:colOff>38100</xdr:colOff>
      <xdr:row>36</xdr:row>
      <xdr:rowOff>139293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130420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0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31750</xdr:rowOff>
    </xdr:from>
    <xdr:to>
      <xdr:col>15</xdr:col>
      <xdr:colOff>101600</xdr:colOff>
      <xdr:row>36</xdr:row>
      <xdr:rowOff>133350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124477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25807</xdr:rowOff>
    </xdr:from>
    <xdr:to>
      <xdr:col>10</xdr:col>
      <xdr:colOff>165100</xdr:colOff>
      <xdr:row>36</xdr:row>
      <xdr:rowOff>127407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9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118534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9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29921</xdr:rowOff>
    </xdr:from>
    <xdr:to>
      <xdr:col>6</xdr:col>
      <xdr:colOff>38100</xdr:colOff>
      <xdr:row>36</xdr:row>
      <xdr:rowOff>131521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0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122648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9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29702</xdr:rowOff>
    </xdr:from>
    <xdr:to>
      <xdr:col>24</xdr:col>
      <xdr:colOff>63500</xdr:colOff>
      <xdr:row>57</xdr:row>
      <xdr:rowOff>88503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459452"/>
          <a:ext cx="838200" cy="40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29702</xdr:rowOff>
    </xdr:from>
    <xdr:to>
      <xdr:col>19</xdr:col>
      <xdr:colOff>177800</xdr:colOff>
      <xdr:row>57</xdr:row>
      <xdr:rowOff>143115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59452"/>
          <a:ext cx="889000" cy="45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4825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09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143115</xdr:rowOff>
    </xdr:from>
    <xdr:to>
      <xdr:col>15</xdr:col>
      <xdr:colOff>50800</xdr:colOff>
      <xdr:row>57</xdr:row>
      <xdr:rowOff>145109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15765"/>
          <a:ext cx="8890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146087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57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145109</xdr:rowOff>
    </xdr:from>
    <xdr:to>
      <xdr:col>10</xdr:col>
      <xdr:colOff>114300</xdr:colOff>
      <xdr:row>57</xdr:row>
      <xdr:rowOff>149840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917759"/>
          <a:ext cx="889000" cy="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164809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155944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37703</xdr:rowOff>
    </xdr:from>
    <xdr:to>
      <xdr:col>24</xdr:col>
      <xdr:colOff>114300</xdr:colOff>
      <xdr:row>57</xdr:row>
      <xdr:rowOff>139303</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1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124080</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2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150352</xdr:rowOff>
    </xdr:from>
    <xdr:to>
      <xdr:col>20</xdr:col>
      <xdr:colOff>38100</xdr:colOff>
      <xdr:row>55</xdr:row>
      <xdr:rowOff>80502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40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71629</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50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92315</xdr:rowOff>
    </xdr:from>
    <xdr:to>
      <xdr:col>15</xdr:col>
      <xdr:colOff>101600</xdr:colOff>
      <xdr:row>58</xdr:row>
      <xdr:rowOff>22465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6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13592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5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94309</xdr:rowOff>
    </xdr:from>
    <xdr:to>
      <xdr:col>10</xdr:col>
      <xdr:colOff>165100</xdr:colOff>
      <xdr:row>58</xdr:row>
      <xdr:rowOff>24459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6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15586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5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99040</xdr:rowOff>
    </xdr:from>
    <xdr:to>
      <xdr:col>6</xdr:col>
      <xdr:colOff>38100</xdr:colOff>
      <xdr:row>58</xdr:row>
      <xdr:rowOff>29190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7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20317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6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145087</xdr:rowOff>
    </xdr:from>
    <xdr:to>
      <xdr:col>24</xdr:col>
      <xdr:colOff>62865</xdr:colOff>
      <xdr:row>77</xdr:row>
      <xdr:rowOff>63607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46587"/>
          <a:ext cx="1270" cy="1118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67434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26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63607</xdr:rowOff>
    </xdr:from>
    <xdr:to>
      <xdr:col>24</xdr:col>
      <xdr:colOff>152400</xdr:colOff>
      <xdr:row>77</xdr:row>
      <xdr:rowOff>63607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2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91764</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2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145087</xdr:rowOff>
    </xdr:from>
    <xdr:to>
      <xdr:col>24</xdr:col>
      <xdr:colOff>152400</xdr:colOff>
      <xdr:row>70</xdr:row>
      <xdr:rowOff>145087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46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19914</xdr:rowOff>
    </xdr:from>
    <xdr:to>
      <xdr:col>24</xdr:col>
      <xdr:colOff>63500</xdr:colOff>
      <xdr:row>76</xdr:row>
      <xdr:rowOff>155428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50114"/>
          <a:ext cx="838200" cy="13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33169</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20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10292</xdr:rowOff>
    </xdr:from>
    <xdr:to>
      <xdr:col>24</xdr:col>
      <xdr:colOff>114300</xdr:colOff>
      <xdr:row>75</xdr:row>
      <xdr:rowOff>111892</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155428</xdr:rowOff>
    </xdr:from>
    <xdr:to>
      <xdr:col>19</xdr:col>
      <xdr:colOff>177800</xdr:colOff>
      <xdr:row>77</xdr:row>
      <xdr:rowOff>116193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185628"/>
          <a:ext cx="889000" cy="13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46921</xdr:rowOff>
    </xdr:from>
    <xdr:to>
      <xdr:col>20</xdr:col>
      <xdr:colOff>38100</xdr:colOff>
      <xdr:row>76</xdr:row>
      <xdr:rowOff>148521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165048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116193</xdr:rowOff>
    </xdr:from>
    <xdr:to>
      <xdr:col>15</xdr:col>
      <xdr:colOff>50800</xdr:colOff>
      <xdr:row>77</xdr:row>
      <xdr:rowOff>156625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317843"/>
          <a:ext cx="889000" cy="4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104026</xdr:rowOff>
    </xdr:from>
    <xdr:to>
      <xdr:col>15</xdr:col>
      <xdr:colOff>101600</xdr:colOff>
      <xdr:row>77</xdr:row>
      <xdr:rowOff>34176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50702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156342</xdr:rowOff>
    </xdr:from>
    <xdr:to>
      <xdr:col>10</xdr:col>
      <xdr:colOff>114300</xdr:colOff>
      <xdr:row>77</xdr:row>
      <xdr:rowOff>156625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357992"/>
          <a:ext cx="8890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147665</xdr:rowOff>
    </xdr:from>
    <xdr:to>
      <xdr:col>10</xdr:col>
      <xdr:colOff>165100</xdr:colOff>
      <xdr:row>77</xdr:row>
      <xdr:rowOff>77815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94342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150873</xdr:rowOff>
    </xdr:from>
    <xdr:to>
      <xdr:col>6</xdr:col>
      <xdr:colOff>38100</xdr:colOff>
      <xdr:row>77</xdr:row>
      <xdr:rowOff>81023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97551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5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140564</xdr:rowOff>
    </xdr:from>
    <xdr:to>
      <xdr:col>24</xdr:col>
      <xdr:colOff>114300</xdr:colOff>
      <xdr:row>76</xdr:row>
      <xdr:rowOff>70714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9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118991</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97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104628</xdr:rowOff>
    </xdr:from>
    <xdr:to>
      <xdr:col>20</xdr:col>
      <xdr:colOff>38100</xdr:colOff>
      <xdr:row>77</xdr:row>
      <xdr:rowOff>34778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3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25905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2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65393</xdr:rowOff>
    </xdr:from>
    <xdr:to>
      <xdr:col>15</xdr:col>
      <xdr:colOff>101600</xdr:colOff>
      <xdr:row>77</xdr:row>
      <xdr:rowOff>166993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158120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5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105825</xdr:rowOff>
    </xdr:from>
    <xdr:to>
      <xdr:col>10</xdr:col>
      <xdr:colOff>165100</xdr:colOff>
      <xdr:row>78</xdr:row>
      <xdr:rowOff>35975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0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27102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00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105542</xdr:rowOff>
    </xdr:from>
    <xdr:to>
      <xdr:col>6</xdr:col>
      <xdr:colOff>38100</xdr:colOff>
      <xdr:row>78</xdr:row>
      <xdr:rowOff>35692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0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26819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9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131559</xdr:rowOff>
    </xdr:from>
    <xdr:to>
      <xdr:col>24</xdr:col>
      <xdr:colOff>63500</xdr:colOff>
      <xdr:row>98</xdr:row>
      <xdr:rowOff>6135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762209"/>
          <a:ext cx="838200" cy="4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143845</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77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6135</xdr:rowOff>
    </xdr:from>
    <xdr:to>
      <xdr:col>19</xdr:col>
      <xdr:colOff>177800</xdr:colOff>
      <xdr:row>98</xdr:row>
      <xdr:rowOff>99364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808235"/>
          <a:ext cx="889000" cy="9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14788</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93611</xdr:rowOff>
    </xdr:from>
    <xdr:to>
      <xdr:col>15</xdr:col>
      <xdr:colOff>50800</xdr:colOff>
      <xdr:row>98</xdr:row>
      <xdr:rowOff>99364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895711"/>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55515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702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93611</xdr:rowOff>
    </xdr:from>
    <xdr:to>
      <xdr:col>10</xdr:col>
      <xdr:colOff>114300</xdr:colOff>
      <xdr:row>98</xdr:row>
      <xdr:rowOff>112573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895711"/>
          <a:ext cx="889000" cy="1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69536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704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43617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70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80759</xdr:rowOff>
    </xdr:from>
    <xdr:to>
      <xdr:col>24</xdr:col>
      <xdr:colOff>114300</xdr:colOff>
      <xdr:row>98</xdr:row>
      <xdr:rowOff>10909</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1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103636</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6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126785</xdr:rowOff>
    </xdr:from>
    <xdr:to>
      <xdr:col>20</xdr:col>
      <xdr:colOff>38100</xdr:colOff>
      <xdr:row>98</xdr:row>
      <xdr:rowOff>56935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73462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53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48564</xdr:rowOff>
    </xdr:from>
    <xdr:to>
      <xdr:col>15</xdr:col>
      <xdr:colOff>101600</xdr:colOff>
      <xdr:row>98</xdr:row>
      <xdr:rowOff>150164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85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166691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62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42811</xdr:rowOff>
    </xdr:from>
    <xdr:to>
      <xdr:col>10</xdr:col>
      <xdr:colOff>165100</xdr:colOff>
      <xdr:row>98</xdr:row>
      <xdr:rowOff>144411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84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160938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62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61773</xdr:rowOff>
    </xdr:from>
    <xdr:to>
      <xdr:col>6</xdr:col>
      <xdr:colOff>38100</xdr:colOff>
      <xdr:row>98</xdr:row>
      <xdr:rowOff>163373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6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8450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63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5478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76126</xdr:rowOff>
    </xdr:from>
    <xdr:to>
      <xdr:col>55</xdr:col>
      <xdr:colOff>0</xdr:colOff>
      <xdr:row>58</xdr:row>
      <xdr:rowOff>85179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10020226"/>
          <a:ext cx="83820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76126</xdr:rowOff>
    </xdr:from>
    <xdr:to>
      <xdr:col>50</xdr:col>
      <xdr:colOff>114300</xdr:colOff>
      <xdr:row>58</xdr:row>
      <xdr:rowOff>89774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10020226"/>
          <a:ext cx="889000" cy="1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71993</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67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85134</xdr:rowOff>
    </xdr:from>
    <xdr:to>
      <xdr:col>45</xdr:col>
      <xdr:colOff>177800</xdr:colOff>
      <xdr:row>58</xdr:row>
      <xdr:rowOff>89774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10029234"/>
          <a:ext cx="8890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80652</xdr:rowOff>
    </xdr:from>
    <xdr:to>
      <xdr:col>41</xdr:col>
      <xdr:colOff>50800</xdr:colOff>
      <xdr:row>58</xdr:row>
      <xdr:rowOff>85134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10024752"/>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71559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7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75056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34379</xdr:rowOff>
    </xdr:from>
    <xdr:to>
      <xdr:col>55</xdr:col>
      <xdr:colOff>50800</xdr:colOff>
      <xdr:row>58</xdr:row>
      <xdr:rowOff>135979</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97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120756</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89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25326</xdr:rowOff>
    </xdr:from>
    <xdr:to>
      <xdr:col>50</xdr:col>
      <xdr:colOff>165100</xdr:colOff>
      <xdr:row>58</xdr:row>
      <xdr:rowOff>126926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6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118053</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1006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38974</xdr:rowOff>
    </xdr:from>
    <xdr:to>
      <xdr:col>46</xdr:col>
      <xdr:colOff>38100</xdr:colOff>
      <xdr:row>58</xdr:row>
      <xdr:rowOff>140574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8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131701</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1007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34334</xdr:rowOff>
    </xdr:from>
    <xdr:to>
      <xdr:col>41</xdr:col>
      <xdr:colOff>101600</xdr:colOff>
      <xdr:row>58</xdr:row>
      <xdr:rowOff>135934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97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127061</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1007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29852</xdr:rowOff>
    </xdr:from>
    <xdr:to>
      <xdr:col>36</xdr:col>
      <xdr:colOff>165100</xdr:colOff>
      <xdr:row>58</xdr:row>
      <xdr:rowOff>131452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122579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1006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10404</xdr:rowOff>
    </xdr:from>
    <xdr:to>
      <xdr:col>55</xdr:col>
      <xdr:colOff>0</xdr:colOff>
      <xdr:row>78</xdr:row>
      <xdr:rowOff>48465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639300" y="13383504"/>
          <a:ext cx="838200" cy="3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48465</xdr:rowOff>
    </xdr:from>
    <xdr:to>
      <xdr:col>50</xdr:col>
      <xdr:colOff>114300</xdr:colOff>
      <xdr:row>78</xdr:row>
      <xdr:rowOff>78732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750300" y="13421565"/>
          <a:ext cx="889000" cy="3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78732</xdr:rowOff>
    </xdr:from>
    <xdr:to>
      <xdr:col>45</xdr:col>
      <xdr:colOff>177800</xdr:colOff>
      <xdr:row>78</xdr:row>
      <xdr:rowOff>94917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451832"/>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3294</xdr:rowOff>
    </xdr:from>
    <xdr:to>
      <xdr:col>41</xdr:col>
      <xdr:colOff>50800</xdr:colOff>
      <xdr:row>78</xdr:row>
      <xdr:rowOff>94917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376394"/>
          <a:ext cx="889000" cy="9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131054</xdr:rowOff>
    </xdr:from>
    <xdr:to>
      <xdr:col>55</xdr:col>
      <xdr:colOff>50800</xdr:colOff>
      <xdr:row>78</xdr:row>
      <xdr:rowOff>61204</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33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45981</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24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169115</xdr:rowOff>
    </xdr:from>
    <xdr:to>
      <xdr:col>50</xdr:col>
      <xdr:colOff>165100</xdr:colOff>
      <xdr:row>78</xdr:row>
      <xdr:rowOff>99265</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37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90392</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46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27932</xdr:rowOff>
    </xdr:from>
    <xdr:to>
      <xdr:col>46</xdr:col>
      <xdr:colOff>38100</xdr:colOff>
      <xdr:row>78</xdr:row>
      <xdr:rowOff>129532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40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120659</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49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44117</xdr:rowOff>
    </xdr:from>
    <xdr:to>
      <xdr:col>41</xdr:col>
      <xdr:colOff>101600</xdr:colOff>
      <xdr:row>78</xdr:row>
      <xdr:rowOff>145717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41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136844</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50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123944</xdr:rowOff>
    </xdr:from>
    <xdr:to>
      <xdr:col>36</xdr:col>
      <xdr:colOff>165100</xdr:colOff>
      <xdr:row>78</xdr:row>
      <xdr:rowOff>54094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32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45221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41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101955</xdr:rowOff>
    </xdr:from>
    <xdr:to>
      <xdr:col>55</xdr:col>
      <xdr:colOff>0</xdr:colOff>
      <xdr:row>96</xdr:row>
      <xdr:rowOff>136170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561155"/>
          <a:ext cx="838200" cy="3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136170</xdr:rowOff>
    </xdr:from>
    <xdr:to>
      <xdr:col>50</xdr:col>
      <xdr:colOff>114300</xdr:colOff>
      <xdr:row>96</xdr:row>
      <xdr:rowOff>164337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595370"/>
          <a:ext cx="889000" cy="2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164337</xdr:rowOff>
    </xdr:from>
    <xdr:to>
      <xdr:col>45</xdr:col>
      <xdr:colOff>177800</xdr:colOff>
      <xdr:row>97</xdr:row>
      <xdr:rowOff>14694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7861300" y="16623537"/>
          <a:ext cx="889000" cy="2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133769</xdr:rowOff>
    </xdr:from>
    <xdr:to>
      <xdr:col>41</xdr:col>
      <xdr:colOff>50800</xdr:colOff>
      <xdr:row>97</xdr:row>
      <xdr:rowOff>14694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972300" y="16592969"/>
          <a:ext cx="889000" cy="5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144721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125010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51155</xdr:rowOff>
    </xdr:from>
    <xdr:to>
      <xdr:col>55</xdr:col>
      <xdr:colOff>50800</xdr:colOff>
      <xdr:row>96</xdr:row>
      <xdr:rowOff>152755</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5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29582</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4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85370</xdr:rowOff>
    </xdr:from>
    <xdr:to>
      <xdr:col>50</xdr:col>
      <xdr:colOff>165100</xdr:colOff>
      <xdr:row>97</xdr:row>
      <xdr:rowOff>15520</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54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6647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63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113537</xdr:rowOff>
    </xdr:from>
    <xdr:to>
      <xdr:col>46</xdr:col>
      <xdr:colOff>38100</xdr:colOff>
      <xdr:row>97</xdr:row>
      <xdr:rowOff>43687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57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34814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135344</xdr:rowOff>
    </xdr:from>
    <xdr:to>
      <xdr:col>41</xdr:col>
      <xdr:colOff>101600</xdr:colOff>
      <xdr:row>97</xdr:row>
      <xdr:rowOff>65494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59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56621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8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82969</xdr:rowOff>
    </xdr:from>
    <xdr:to>
      <xdr:col>36</xdr:col>
      <xdr:colOff>165100</xdr:colOff>
      <xdr:row>97</xdr:row>
      <xdr:rowOff>13119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5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4246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3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44191</xdr:rowOff>
    </xdr:from>
    <xdr:to>
      <xdr:col>85</xdr:col>
      <xdr:colOff>127000</xdr:colOff>
      <xdr:row>38</xdr:row>
      <xdr:rowOff>3272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216391"/>
          <a:ext cx="838200" cy="30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60616</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232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44191</xdr:rowOff>
    </xdr:from>
    <xdr:to>
      <xdr:col>81</xdr:col>
      <xdr:colOff>50800</xdr:colOff>
      <xdr:row>36</xdr:row>
      <xdr:rowOff>164206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216391"/>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108795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164206</xdr:rowOff>
    </xdr:from>
    <xdr:to>
      <xdr:col>76</xdr:col>
      <xdr:colOff>114300</xdr:colOff>
      <xdr:row>37</xdr:row>
      <xdr:rowOff>67828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336406"/>
          <a:ext cx="889000" cy="7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128637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67828</xdr:rowOff>
    </xdr:from>
    <xdr:to>
      <xdr:col>71</xdr:col>
      <xdr:colOff>177800</xdr:colOff>
      <xdr:row>37</xdr:row>
      <xdr:rowOff>164846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11478"/>
          <a:ext cx="889000" cy="9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155109</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161673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123922</xdr:rowOff>
    </xdr:from>
    <xdr:to>
      <xdr:col>85</xdr:col>
      <xdr:colOff>177800</xdr:colOff>
      <xdr:row>38</xdr:row>
      <xdr:rowOff>54071</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675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102349</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44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164841</xdr:rowOff>
    </xdr:from>
    <xdr:to>
      <xdr:col>81</xdr:col>
      <xdr:colOff>101600</xdr:colOff>
      <xdr:row>36</xdr:row>
      <xdr:rowOff>94991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1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111518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9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113406</xdr:rowOff>
    </xdr:from>
    <xdr:to>
      <xdr:col>76</xdr:col>
      <xdr:colOff>165100</xdr:colOff>
      <xdr:row>37</xdr:row>
      <xdr:rowOff>43556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28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60083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6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17028</xdr:rowOff>
    </xdr:from>
    <xdr:to>
      <xdr:col>72</xdr:col>
      <xdr:colOff>38100</xdr:colOff>
      <xdr:row>37</xdr:row>
      <xdr:rowOff>118628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6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135155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13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35323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5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78141</xdr:rowOff>
    </xdr:from>
    <xdr:to>
      <xdr:col>85</xdr:col>
      <xdr:colOff>127000</xdr:colOff>
      <xdr:row>58</xdr:row>
      <xdr:rowOff>145676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022241"/>
          <a:ext cx="838200" cy="6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142181</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71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32029</xdr:rowOff>
    </xdr:from>
    <xdr:to>
      <xdr:col>81</xdr:col>
      <xdr:colOff>50800</xdr:colOff>
      <xdr:row>58</xdr:row>
      <xdr:rowOff>78141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976129"/>
          <a:ext cx="889000" cy="4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145942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151554</xdr:rowOff>
    </xdr:from>
    <xdr:to>
      <xdr:col>76</xdr:col>
      <xdr:colOff>114300</xdr:colOff>
      <xdr:row>58</xdr:row>
      <xdr:rowOff>32029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24204"/>
          <a:ext cx="8890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75206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151554</xdr:rowOff>
    </xdr:from>
    <xdr:to>
      <xdr:col>71</xdr:col>
      <xdr:colOff>177800</xdr:colOff>
      <xdr:row>59</xdr:row>
      <xdr:rowOff>41761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24204"/>
          <a:ext cx="889000" cy="23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124829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55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142153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57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94876</xdr:rowOff>
    </xdr:from>
    <xdr:to>
      <xdr:col>85</xdr:col>
      <xdr:colOff>177800</xdr:colOff>
      <xdr:row>59</xdr:row>
      <xdr:rowOff>25026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3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9803</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5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27341</xdr:rowOff>
    </xdr:from>
    <xdr:to>
      <xdr:col>81</xdr:col>
      <xdr:colOff>101600</xdr:colOff>
      <xdr:row>58</xdr:row>
      <xdr:rowOff>128941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7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120068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6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152679</xdr:rowOff>
    </xdr:from>
    <xdr:to>
      <xdr:col>76</xdr:col>
      <xdr:colOff>165100</xdr:colOff>
      <xdr:row>58</xdr:row>
      <xdr:rowOff>82829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2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73956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100754</xdr:rowOff>
    </xdr:from>
    <xdr:to>
      <xdr:col>72</xdr:col>
      <xdr:colOff>38100</xdr:colOff>
      <xdr:row>58</xdr:row>
      <xdr:rowOff>30904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22031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6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162411</xdr:rowOff>
    </xdr:from>
    <xdr:to>
      <xdr:col>67</xdr:col>
      <xdr:colOff>101600</xdr:colOff>
      <xdr:row>59</xdr:row>
      <xdr:rowOff>92561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10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83688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9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69095</xdr:rowOff>
    </xdr:from>
    <xdr:to>
      <xdr:col>81</xdr:col>
      <xdr:colOff>50800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613645"/>
          <a:ext cx="889000" cy="2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51428</xdr:rowOff>
    </xdr:from>
    <xdr:to>
      <xdr:col>76</xdr:col>
      <xdr:colOff>114300</xdr:colOff>
      <xdr:row>79</xdr:row>
      <xdr:rowOff>69095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95978"/>
          <a:ext cx="8890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51428</xdr:rowOff>
    </xdr:from>
    <xdr:to>
      <xdr:col>71</xdr:col>
      <xdr:colOff>177800</xdr:colOff>
      <xdr:row>79</xdr:row>
      <xdr:rowOff>95613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595978"/>
          <a:ext cx="8890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535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18295</xdr:rowOff>
    </xdr:from>
    <xdr:to>
      <xdr:col>76</xdr:col>
      <xdr:colOff>165100</xdr:colOff>
      <xdr:row>79</xdr:row>
      <xdr:rowOff>119895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111022</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655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628</xdr:rowOff>
    </xdr:from>
    <xdr:to>
      <xdr:col>72</xdr:col>
      <xdr:colOff>38100</xdr:colOff>
      <xdr:row>79</xdr:row>
      <xdr:rowOff>102228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4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93355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63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44813</xdr:rowOff>
    </xdr:from>
    <xdr:to>
      <xdr:col>67</xdr:col>
      <xdr:colOff>101600</xdr:colOff>
      <xdr:row>79</xdr:row>
      <xdr:rowOff>146413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137540</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68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75997</xdr:rowOff>
    </xdr:from>
    <xdr:to>
      <xdr:col>85</xdr:col>
      <xdr:colOff>127000</xdr:colOff>
      <xdr:row>97</xdr:row>
      <xdr:rowOff>90424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706647"/>
          <a:ext cx="838200" cy="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75798</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90424</xdr:rowOff>
    </xdr:from>
    <xdr:to>
      <xdr:col>81</xdr:col>
      <xdr:colOff>50800</xdr:colOff>
      <xdr:row>97</xdr:row>
      <xdr:rowOff>91109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21074"/>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167645</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91109</xdr:rowOff>
    </xdr:from>
    <xdr:to>
      <xdr:col>76</xdr:col>
      <xdr:colOff>114300</xdr:colOff>
      <xdr:row>97</xdr:row>
      <xdr:rowOff>93281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21759"/>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5517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90996</xdr:rowOff>
    </xdr:from>
    <xdr:to>
      <xdr:col>71</xdr:col>
      <xdr:colOff>177800</xdr:colOff>
      <xdr:row>97</xdr:row>
      <xdr:rowOff>93281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721646"/>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11104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165701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25197</xdr:rowOff>
    </xdr:from>
    <xdr:to>
      <xdr:col>85</xdr:col>
      <xdr:colOff>177800</xdr:colOff>
      <xdr:row>97</xdr:row>
      <xdr:rowOff>126797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5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3624</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39624</xdr:rowOff>
    </xdr:from>
    <xdr:to>
      <xdr:col>81</xdr:col>
      <xdr:colOff>101600</xdr:colOff>
      <xdr:row>97</xdr:row>
      <xdr:rowOff>141224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132351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6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40309</xdr:rowOff>
    </xdr:from>
    <xdr:to>
      <xdr:col>76</xdr:col>
      <xdr:colOff>165100</xdr:colOff>
      <xdr:row>97</xdr:row>
      <xdr:rowOff>141909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7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133036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42481</xdr:rowOff>
    </xdr:from>
    <xdr:to>
      <xdr:col>72</xdr:col>
      <xdr:colOff>38100</xdr:colOff>
      <xdr:row>97</xdr:row>
      <xdr:rowOff>144081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7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135208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76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40196</xdr:rowOff>
    </xdr:from>
    <xdr:to>
      <xdr:col>67</xdr:col>
      <xdr:colOff>101600</xdr:colOff>
      <xdr:row>97</xdr:row>
      <xdr:rowOff>141796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132923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6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部分の費目では類似団体以下で推移している中、衛生費は循環型社会に対応したごみ処理施設の運営費などにより、土木費は重点的に進めてきた国土強靭化対策事業や下水道整備事業により類似団体並みで推移している。</a:t>
          </a:r>
        </a:p>
        <a:p>
          <a:r>
            <a:rPr kumimoji="1" lang="ja-JP" altLang="en-US" sz="1300">
              <a:latin typeface="ＭＳ Ｐゴシック" panose="020B0600070205080204" pitchFamily="50" charset="-128"/>
              <a:ea typeface="ＭＳ Ｐゴシック" panose="020B0600070205080204" pitchFamily="50" charset="-128"/>
            </a:rPr>
            <a:t>なお、総務費は特別定額給付金事業費の皆減により、消防費については、防災無線整備事業の完了により減少している。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標準財政規模、財政調整基金残高ともに増加し、標準財政規模比は増加している。また、実質収支については、標準財政規模比は概ね横ばいで推移している。</a:t>
          </a:r>
        </a:p>
        <a:p>
          <a:r>
            <a:rPr kumimoji="1" lang="ja-JP" altLang="en-US" sz="1400">
              <a:latin typeface="ＭＳ ゴシック" pitchFamily="49" charset="-128"/>
              <a:ea typeface="ＭＳ ゴシック" pitchFamily="49" charset="-128"/>
            </a:rPr>
            <a:t>実質単年度収支については、前年度収支に加え、財政調整基金の積立及び取崩、繰上償還が関係するため、見込むことは困難であるが、実質収支額は、今後も黒字収支での推移を見込んでいる。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全ての会計において赤字額はなく、今後も各会計で赤字は発生せず、黒字収支で推移すると見込んでおり、引き続き各特別会計、一部事務組合の健全化に努める。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election activeCell="B21" sqref="B21:AX21"/>
    </sheetView>
  </sheetViews>
  <sheetFormatPr defaultColWidth="0" defaultRowHeight="11.25" zeroHeight="1" x14ac:dyDescent="0.15"/>
  <cols>
    <col min="1" max="11" width="2.125" style="171" customWidth="1"/>
    <col min="12" max="12" width="2.25" style="171" customWidth="1"/>
    <col min="13" max="17" width="2.375" style="171" customWidth="1"/>
    <col min="18" max="119" width="2.125" style="171" customWidth="1"/>
    <col min="120" max="16384" width="0" style="171" hidden="1"/>
  </cols>
  <sheetData>
    <row r="1" spans="1:119" ht="33" customHeight="1" x14ac:dyDescent="0.15">
      <c r="B1" s="602" t="s">
        <v>80</v>
      </c>
      <c r="C1" s="602"/>
      <c r="D1" s="602"/>
      <c r="E1" s="602"/>
      <c r="F1" s="602"/>
      <c r="G1" s="602"/>
      <c r="H1" s="602"/>
      <c r="I1" s="602"/>
      <c r="J1" s="602"/>
      <c r="K1" s="602"/>
      <c r="L1" s="602"/>
      <c r="M1" s="602"/>
      <c r="N1" s="602"/>
      <c r="O1" s="602"/>
      <c r="P1" s="602"/>
      <c r="Q1" s="602"/>
      <c r="R1" s="602"/>
      <c r="S1" s="602"/>
      <c r="T1" s="602"/>
      <c r="U1" s="602"/>
      <c r="V1" s="602"/>
      <c r="W1" s="602"/>
      <c r="X1" s="602"/>
      <c r="Y1" s="602"/>
      <c r="Z1" s="602"/>
      <c r="AA1" s="602"/>
      <c r="AB1" s="602"/>
      <c r="AC1" s="602"/>
      <c r="AD1" s="602"/>
      <c r="AE1" s="602"/>
      <c r="AF1" s="602"/>
      <c r="AG1" s="602"/>
      <c r="AH1" s="602"/>
      <c r="AI1" s="602"/>
      <c r="AJ1" s="602"/>
      <c r="AK1" s="602"/>
      <c r="AL1" s="602"/>
      <c r="AM1" s="602"/>
      <c r="AN1" s="602"/>
      <c r="AO1" s="602"/>
      <c r="AP1" s="602"/>
      <c r="AQ1" s="602"/>
      <c r="AR1" s="602"/>
      <c r="AS1" s="602"/>
      <c r="AT1" s="602"/>
      <c r="AU1" s="602"/>
      <c r="AV1" s="602"/>
      <c r="AW1" s="602"/>
      <c r="AX1" s="602"/>
      <c r="AY1" s="602"/>
      <c r="AZ1" s="602"/>
      <c r="BA1" s="602"/>
      <c r="BB1" s="602"/>
      <c r="BC1" s="602"/>
      <c r="BD1" s="602"/>
      <c r="BE1" s="602"/>
      <c r="BF1" s="602"/>
      <c r="BG1" s="602"/>
      <c r="BH1" s="602"/>
      <c r="BI1" s="602"/>
      <c r="BJ1" s="602"/>
      <c r="BK1" s="602"/>
      <c r="BL1" s="602"/>
      <c r="BM1" s="602"/>
      <c r="BN1" s="602"/>
      <c r="BO1" s="602"/>
      <c r="BP1" s="602"/>
      <c r="BQ1" s="602"/>
      <c r="BR1" s="602"/>
      <c r="BS1" s="602"/>
      <c r="BT1" s="602"/>
      <c r="BU1" s="602"/>
      <c r="BV1" s="602"/>
      <c r="BW1" s="602"/>
      <c r="BX1" s="602"/>
      <c r="BY1" s="602"/>
      <c r="BZ1" s="602"/>
      <c r="CA1" s="602"/>
      <c r="CB1" s="602"/>
      <c r="CC1" s="602"/>
      <c r="CD1" s="602"/>
      <c r="CE1" s="602"/>
      <c r="CF1" s="602"/>
      <c r="CG1" s="602"/>
      <c r="CH1" s="602"/>
      <c r="CI1" s="602"/>
      <c r="CJ1" s="602"/>
      <c r="CK1" s="602"/>
      <c r="CL1" s="602"/>
      <c r="CM1" s="602"/>
      <c r="CN1" s="602"/>
      <c r="CO1" s="602"/>
      <c r="CP1" s="602"/>
      <c r="CQ1" s="602"/>
      <c r="CR1" s="602"/>
      <c r="CS1" s="602"/>
      <c r="CT1" s="602"/>
      <c r="CU1" s="602"/>
      <c r="CV1" s="602"/>
      <c r="CW1" s="602"/>
      <c r="CX1" s="602"/>
      <c r="CY1" s="602"/>
      <c r="CZ1" s="602"/>
      <c r="DA1" s="602"/>
      <c r="DB1" s="602"/>
      <c r="DC1" s="602"/>
      <c r="DD1" s="602"/>
      <c r="DE1" s="602"/>
      <c r="DF1" s="602"/>
      <c r="DG1" s="602"/>
      <c r="DH1" s="602"/>
      <c r="DI1" s="602"/>
      <c r="DJ1" s="172"/>
      <c r="DK1" s="172"/>
      <c r="DL1" s="172"/>
      <c r="DM1" s="172"/>
      <c r="DN1" s="172"/>
      <c r="DO1" s="172"/>
    </row>
    <row r="2" spans="1:119" ht="24.75" thickBot="1" x14ac:dyDescent="0.2">
      <c r="B2" s="173" t="s">
        <v>81</v>
      </c>
      <c r="C2" s="173"/>
      <c r="D2" s="174"/>
    </row>
    <row r="3" spans="1:119" ht="18.75" customHeight="1" thickBot="1" x14ac:dyDescent="0.2">
      <c r="A3" s="172"/>
      <c r="B3" s="603" t="s">
        <v>82</v>
      </c>
      <c r="C3" s="604"/>
      <c r="D3" s="604"/>
      <c r="E3" s="605"/>
      <c r="F3" s="605"/>
      <c r="G3" s="605"/>
      <c r="H3" s="605"/>
      <c r="I3" s="605"/>
      <c r="J3" s="605"/>
      <c r="K3" s="605"/>
      <c r="L3" s="605" t="s">
        <v>83</v>
      </c>
      <c r="M3" s="605"/>
      <c r="N3" s="605"/>
      <c r="O3" s="605"/>
      <c r="P3" s="605"/>
      <c r="Q3" s="605"/>
      <c r="R3" s="608"/>
      <c r="S3" s="608"/>
      <c r="T3" s="608"/>
      <c r="U3" s="608"/>
      <c r="V3" s="609"/>
      <c r="W3" s="499" t="s">
        <v>84</v>
      </c>
      <c r="X3" s="500"/>
      <c r="Y3" s="500"/>
      <c r="Z3" s="500"/>
      <c r="AA3" s="500"/>
      <c r="AB3" s="604"/>
      <c r="AC3" s="608" t="s">
        <v>85</v>
      </c>
      <c r="AD3" s="500"/>
      <c r="AE3" s="500"/>
      <c r="AF3" s="500"/>
      <c r="AG3" s="500"/>
      <c r="AH3" s="500"/>
      <c r="AI3" s="500"/>
      <c r="AJ3" s="500"/>
      <c r="AK3" s="500"/>
      <c r="AL3" s="570"/>
      <c r="AM3" s="499" t="s">
        <v>86</v>
      </c>
      <c r="AN3" s="500"/>
      <c r="AO3" s="500"/>
      <c r="AP3" s="500"/>
      <c r="AQ3" s="500"/>
      <c r="AR3" s="500"/>
      <c r="AS3" s="500"/>
      <c r="AT3" s="500"/>
      <c r="AU3" s="500"/>
      <c r="AV3" s="500"/>
      <c r="AW3" s="500"/>
      <c r="AX3" s="570"/>
      <c r="AY3" s="562" t="s">
        <v>1</v>
      </c>
      <c r="AZ3" s="563"/>
      <c r="BA3" s="563"/>
      <c r="BB3" s="563"/>
      <c r="BC3" s="563"/>
      <c r="BD3" s="563"/>
      <c r="BE3" s="563"/>
      <c r="BF3" s="563"/>
      <c r="BG3" s="563"/>
      <c r="BH3" s="563"/>
      <c r="BI3" s="563"/>
      <c r="BJ3" s="563"/>
      <c r="BK3" s="563"/>
      <c r="BL3" s="563"/>
      <c r="BM3" s="612"/>
      <c r="BN3" s="499" t="s">
        <v>87</v>
      </c>
      <c r="BO3" s="500"/>
      <c r="BP3" s="500"/>
      <c r="BQ3" s="500"/>
      <c r="BR3" s="500"/>
      <c r="BS3" s="500"/>
      <c r="BT3" s="500"/>
      <c r="BU3" s="570"/>
      <c r="BV3" s="499" t="s">
        <v>88</v>
      </c>
      <c r="BW3" s="500"/>
      <c r="BX3" s="500"/>
      <c r="BY3" s="500"/>
      <c r="BZ3" s="500"/>
      <c r="CA3" s="500"/>
      <c r="CB3" s="500"/>
      <c r="CC3" s="570"/>
      <c r="CD3" s="562" t="s">
        <v>1</v>
      </c>
      <c r="CE3" s="563"/>
      <c r="CF3" s="563"/>
      <c r="CG3" s="563"/>
      <c r="CH3" s="563"/>
      <c r="CI3" s="563"/>
      <c r="CJ3" s="563"/>
      <c r="CK3" s="563"/>
      <c r="CL3" s="563"/>
      <c r="CM3" s="563"/>
      <c r="CN3" s="563"/>
      <c r="CO3" s="563"/>
      <c r="CP3" s="563"/>
      <c r="CQ3" s="563"/>
      <c r="CR3" s="563"/>
      <c r="CS3" s="612"/>
      <c r="CT3" s="499" t="s">
        <v>89</v>
      </c>
      <c r="CU3" s="500"/>
      <c r="CV3" s="500"/>
      <c r="CW3" s="500"/>
      <c r="CX3" s="500"/>
      <c r="CY3" s="500"/>
      <c r="CZ3" s="500"/>
      <c r="DA3" s="570"/>
      <c r="DB3" s="499" t="s">
        <v>90</v>
      </c>
      <c r="DC3" s="500"/>
      <c r="DD3" s="500"/>
      <c r="DE3" s="500"/>
      <c r="DF3" s="500"/>
      <c r="DG3" s="500"/>
      <c r="DH3" s="500"/>
      <c r="DI3" s="570"/>
    </row>
    <row r="4" spans="1:119" ht="18.75" customHeight="1" x14ac:dyDescent="0.15">
      <c r="A4" s="172"/>
      <c r="B4" s="578"/>
      <c r="C4" s="579"/>
      <c r="D4" s="579"/>
      <c r="E4" s="580"/>
      <c r="F4" s="580"/>
      <c r="G4" s="580"/>
      <c r="H4" s="580"/>
      <c r="I4" s="580"/>
      <c r="J4" s="580"/>
      <c r="K4" s="580"/>
      <c r="L4" s="580"/>
      <c r="M4" s="580"/>
      <c r="N4" s="580"/>
      <c r="O4" s="580"/>
      <c r="P4" s="580"/>
      <c r="Q4" s="580"/>
      <c r="R4" s="584"/>
      <c r="S4" s="584"/>
      <c r="T4" s="584"/>
      <c r="U4" s="584"/>
      <c r="V4" s="585"/>
      <c r="W4" s="571"/>
      <c r="X4" s="381"/>
      <c r="Y4" s="381"/>
      <c r="Z4" s="381"/>
      <c r="AA4" s="381"/>
      <c r="AB4" s="579"/>
      <c r="AC4" s="584"/>
      <c r="AD4" s="381"/>
      <c r="AE4" s="381"/>
      <c r="AF4" s="381"/>
      <c r="AG4" s="381"/>
      <c r="AH4" s="381"/>
      <c r="AI4" s="381"/>
      <c r="AJ4" s="381"/>
      <c r="AK4" s="381"/>
      <c r="AL4" s="572"/>
      <c r="AM4" s="521"/>
      <c r="AN4" s="419"/>
      <c r="AO4" s="419"/>
      <c r="AP4" s="419"/>
      <c r="AQ4" s="419"/>
      <c r="AR4" s="419"/>
      <c r="AS4" s="419"/>
      <c r="AT4" s="419"/>
      <c r="AU4" s="419"/>
      <c r="AV4" s="419"/>
      <c r="AW4" s="419"/>
      <c r="AX4" s="611"/>
      <c r="AY4" s="456" t="s">
        <v>91</v>
      </c>
      <c r="AZ4" s="457"/>
      <c r="BA4" s="457"/>
      <c r="BB4" s="457"/>
      <c r="BC4" s="457"/>
      <c r="BD4" s="457"/>
      <c r="BE4" s="457"/>
      <c r="BF4" s="457"/>
      <c r="BG4" s="457"/>
      <c r="BH4" s="457"/>
      <c r="BI4" s="457"/>
      <c r="BJ4" s="457"/>
      <c r="BK4" s="457"/>
      <c r="BL4" s="457"/>
      <c r="BM4" s="458"/>
      <c r="BN4" s="459">
        <v>21291119</v>
      </c>
      <c r="BO4" s="460"/>
      <c r="BP4" s="460"/>
      <c r="BQ4" s="460"/>
      <c r="BR4" s="460"/>
      <c r="BS4" s="460"/>
      <c r="BT4" s="460"/>
      <c r="BU4" s="461"/>
      <c r="BV4" s="459">
        <v>25170899</v>
      </c>
      <c r="BW4" s="460"/>
      <c r="BX4" s="460"/>
      <c r="BY4" s="460"/>
      <c r="BZ4" s="460"/>
      <c r="CA4" s="460"/>
      <c r="CB4" s="460"/>
      <c r="CC4" s="461"/>
      <c r="CD4" s="596" t="s">
        <v>92</v>
      </c>
      <c r="CE4" s="597"/>
      <c r="CF4" s="597"/>
      <c r="CG4" s="597"/>
      <c r="CH4" s="597"/>
      <c r="CI4" s="597"/>
      <c r="CJ4" s="597"/>
      <c r="CK4" s="597"/>
      <c r="CL4" s="597"/>
      <c r="CM4" s="597"/>
      <c r="CN4" s="597"/>
      <c r="CO4" s="597"/>
      <c r="CP4" s="597"/>
      <c r="CQ4" s="597"/>
      <c r="CR4" s="597"/>
      <c r="CS4" s="598"/>
      <c r="CT4" s="599">
        <v>4.4000000000000004</v>
      </c>
      <c r="CU4" s="600"/>
      <c r="CV4" s="600"/>
      <c r="CW4" s="600"/>
      <c r="CX4" s="600"/>
      <c r="CY4" s="600"/>
      <c r="CZ4" s="600"/>
      <c r="DA4" s="601"/>
      <c r="DB4" s="599">
        <v>4.7</v>
      </c>
      <c r="DC4" s="600"/>
      <c r="DD4" s="600"/>
      <c r="DE4" s="600"/>
      <c r="DF4" s="600"/>
      <c r="DG4" s="600"/>
      <c r="DH4" s="600"/>
      <c r="DI4" s="601"/>
    </row>
    <row r="5" spans="1:119" ht="18.75" customHeight="1" x14ac:dyDescent="0.15">
      <c r="A5" s="172"/>
      <c r="B5" s="606"/>
      <c r="C5" s="420"/>
      <c r="D5" s="420"/>
      <c r="E5" s="607"/>
      <c r="F5" s="607"/>
      <c r="G5" s="607"/>
      <c r="H5" s="607"/>
      <c r="I5" s="607"/>
      <c r="J5" s="607"/>
      <c r="K5" s="607"/>
      <c r="L5" s="607"/>
      <c r="M5" s="607"/>
      <c r="N5" s="607"/>
      <c r="O5" s="607"/>
      <c r="P5" s="607"/>
      <c r="Q5" s="607"/>
      <c r="R5" s="418"/>
      <c r="S5" s="418"/>
      <c r="T5" s="418"/>
      <c r="U5" s="418"/>
      <c r="V5" s="610"/>
      <c r="W5" s="521"/>
      <c r="X5" s="419"/>
      <c r="Y5" s="419"/>
      <c r="Z5" s="419"/>
      <c r="AA5" s="419"/>
      <c r="AB5" s="420"/>
      <c r="AC5" s="418"/>
      <c r="AD5" s="419"/>
      <c r="AE5" s="419"/>
      <c r="AF5" s="419"/>
      <c r="AG5" s="419"/>
      <c r="AH5" s="419"/>
      <c r="AI5" s="419"/>
      <c r="AJ5" s="419"/>
      <c r="AK5" s="419"/>
      <c r="AL5" s="611"/>
      <c r="AM5" s="487" t="s">
        <v>93</v>
      </c>
      <c r="AN5" s="387"/>
      <c r="AO5" s="387"/>
      <c r="AP5" s="387"/>
      <c r="AQ5" s="387"/>
      <c r="AR5" s="387"/>
      <c r="AS5" s="387"/>
      <c r="AT5" s="388"/>
      <c r="AU5" s="488" t="s">
        <v>94</v>
      </c>
      <c r="AV5" s="489"/>
      <c r="AW5" s="489"/>
      <c r="AX5" s="489"/>
      <c r="AY5" s="444" t="s">
        <v>95</v>
      </c>
      <c r="AZ5" s="445"/>
      <c r="BA5" s="445"/>
      <c r="BB5" s="445"/>
      <c r="BC5" s="445"/>
      <c r="BD5" s="445"/>
      <c r="BE5" s="445"/>
      <c r="BF5" s="445"/>
      <c r="BG5" s="445"/>
      <c r="BH5" s="445"/>
      <c r="BI5" s="445"/>
      <c r="BJ5" s="445"/>
      <c r="BK5" s="445"/>
      <c r="BL5" s="445"/>
      <c r="BM5" s="446"/>
      <c r="BN5" s="430">
        <v>20650894</v>
      </c>
      <c r="BO5" s="431"/>
      <c r="BP5" s="431"/>
      <c r="BQ5" s="431"/>
      <c r="BR5" s="431"/>
      <c r="BS5" s="431"/>
      <c r="BT5" s="431"/>
      <c r="BU5" s="432"/>
      <c r="BV5" s="430">
        <v>24495489</v>
      </c>
      <c r="BW5" s="431"/>
      <c r="BX5" s="431"/>
      <c r="BY5" s="431"/>
      <c r="BZ5" s="431"/>
      <c r="CA5" s="431"/>
      <c r="CB5" s="431"/>
      <c r="CC5" s="432"/>
      <c r="CD5" s="470" t="s">
        <v>96</v>
      </c>
      <c r="CE5" s="390"/>
      <c r="CF5" s="390"/>
      <c r="CG5" s="390"/>
      <c r="CH5" s="390"/>
      <c r="CI5" s="390"/>
      <c r="CJ5" s="390"/>
      <c r="CK5" s="390"/>
      <c r="CL5" s="390"/>
      <c r="CM5" s="390"/>
      <c r="CN5" s="390"/>
      <c r="CO5" s="390"/>
      <c r="CP5" s="390"/>
      <c r="CQ5" s="390"/>
      <c r="CR5" s="390"/>
      <c r="CS5" s="471"/>
      <c r="CT5" s="427">
        <v>80.7</v>
      </c>
      <c r="CU5" s="428"/>
      <c r="CV5" s="428"/>
      <c r="CW5" s="428"/>
      <c r="CX5" s="428"/>
      <c r="CY5" s="428"/>
      <c r="CZ5" s="428"/>
      <c r="DA5" s="429"/>
      <c r="DB5" s="427">
        <v>86.4</v>
      </c>
      <c r="DC5" s="428"/>
      <c r="DD5" s="428"/>
      <c r="DE5" s="428"/>
      <c r="DF5" s="428"/>
      <c r="DG5" s="428"/>
      <c r="DH5" s="428"/>
      <c r="DI5" s="429"/>
    </row>
    <row r="6" spans="1:119" ht="18.75" customHeight="1" x14ac:dyDescent="0.15">
      <c r="A6" s="172"/>
      <c r="B6" s="576" t="s">
        <v>97</v>
      </c>
      <c r="C6" s="417"/>
      <c r="D6" s="417"/>
      <c r="E6" s="577"/>
      <c r="F6" s="577"/>
      <c r="G6" s="577"/>
      <c r="H6" s="577"/>
      <c r="I6" s="577"/>
      <c r="J6" s="577"/>
      <c r="K6" s="577"/>
      <c r="L6" s="577" t="s">
        <v>98</v>
      </c>
      <c r="M6" s="577"/>
      <c r="N6" s="577"/>
      <c r="O6" s="577"/>
      <c r="P6" s="577"/>
      <c r="Q6" s="577"/>
      <c r="R6" s="415"/>
      <c r="S6" s="415"/>
      <c r="T6" s="415"/>
      <c r="U6" s="415"/>
      <c r="V6" s="583"/>
      <c r="W6" s="520" t="s">
        <v>99</v>
      </c>
      <c r="X6" s="416"/>
      <c r="Y6" s="416"/>
      <c r="Z6" s="416"/>
      <c r="AA6" s="416"/>
      <c r="AB6" s="417"/>
      <c r="AC6" s="588" t="s">
        <v>100</v>
      </c>
      <c r="AD6" s="589"/>
      <c r="AE6" s="589"/>
      <c r="AF6" s="589"/>
      <c r="AG6" s="589"/>
      <c r="AH6" s="589"/>
      <c r="AI6" s="589"/>
      <c r="AJ6" s="589"/>
      <c r="AK6" s="589"/>
      <c r="AL6" s="590"/>
      <c r="AM6" s="487" t="s">
        <v>101</v>
      </c>
      <c r="AN6" s="387"/>
      <c r="AO6" s="387"/>
      <c r="AP6" s="387"/>
      <c r="AQ6" s="387"/>
      <c r="AR6" s="387"/>
      <c r="AS6" s="387"/>
      <c r="AT6" s="388"/>
      <c r="AU6" s="488" t="s">
        <v>102</v>
      </c>
      <c r="AV6" s="489"/>
      <c r="AW6" s="489"/>
      <c r="AX6" s="489"/>
      <c r="AY6" s="444" t="s">
        <v>103</v>
      </c>
      <c r="AZ6" s="445"/>
      <c r="BA6" s="445"/>
      <c r="BB6" s="445"/>
      <c r="BC6" s="445"/>
      <c r="BD6" s="445"/>
      <c r="BE6" s="445"/>
      <c r="BF6" s="445"/>
      <c r="BG6" s="445"/>
      <c r="BH6" s="445"/>
      <c r="BI6" s="445"/>
      <c r="BJ6" s="445"/>
      <c r="BK6" s="445"/>
      <c r="BL6" s="445"/>
      <c r="BM6" s="446"/>
      <c r="BN6" s="430">
        <v>640225</v>
      </c>
      <c r="BO6" s="431"/>
      <c r="BP6" s="431"/>
      <c r="BQ6" s="431"/>
      <c r="BR6" s="431"/>
      <c r="BS6" s="431"/>
      <c r="BT6" s="431"/>
      <c r="BU6" s="432"/>
      <c r="BV6" s="430">
        <v>675410</v>
      </c>
      <c r="BW6" s="431"/>
      <c r="BX6" s="431"/>
      <c r="BY6" s="431"/>
      <c r="BZ6" s="431"/>
      <c r="CA6" s="431"/>
      <c r="CB6" s="431"/>
      <c r="CC6" s="432"/>
      <c r="CD6" s="470" t="s">
        <v>104</v>
      </c>
      <c r="CE6" s="390"/>
      <c r="CF6" s="390"/>
      <c r="CG6" s="390"/>
      <c r="CH6" s="390"/>
      <c r="CI6" s="390"/>
      <c r="CJ6" s="390"/>
      <c r="CK6" s="390"/>
      <c r="CL6" s="390"/>
      <c r="CM6" s="390"/>
      <c r="CN6" s="390"/>
      <c r="CO6" s="390"/>
      <c r="CP6" s="390"/>
      <c r="CQ6" s="390"/>
      <c r="CR6" s="390"/>
      <c r="CS6" s="471"/>
      <c r="CT6" s="573">
        <v>84.8</v>
      </c>
      <c r="CU6" s="574"/>
      <c r="CV6" s="574"/>
      <c r="CW6" s="574"/>
      <c r="CX6" s="574"/>
      <c r="CY6" s="574"/>
      <c r="CZ6" s="574"/>
      <c r="DA6" s="575"/>
      <c r="DB6" s="573">
        <v>91.1</v>
      </c>
      <c r="DC6" s="574"/>
      <c r="DD6" s="574"/>
      <c r="DE6" s="574"/>
      <c r="DF6" s="574"/>
      <c r="DG6" s="574"/>
      <c r="DH6" s="574"/>
      <c r="DI6" s="575"/>
    </row>
    <row r="7" spans="1:119" ht="18.75" customHeight="1" x14ac:dyDescent="0.15">
      <c r="A7" s="172"/>
      <c r="B7" s="578"/>
      <c r="C7" s="579"/>
      <c r="D7" s="579"/>
      <c r="E7" s="580"/>
      <c r="F7" s="580"/>
      <c r="G7" s="580"/>
      <c r="H7" s="580"/>
      <c r="I7" s="580"/>
      <c r="J7" s="580"/>
      <c r="K7" s="580"/>
      <c r="L7" s="580"/>
      <c r="M7" s="580"/>
      <c r="N7" s="580"/>
      <c r="O7" s="580"/>
      <c r="P7" s="580"/>
      <c r="Q7" s="580"/>
      <c r="R7" s="584"/>
      <c r="S7" s="584"/>
      <c r="T7" s="584"/>
      <c r="U7" s="584"/>
      <c r="V7" s="585"/>
      <c r="W7" s="571"/>
      <c r="X7" s="381"/>
      <c r="Y7" s="381"/>
      <c r="Z7" s="381"/>
      <c r="AA7" s="381"/>
      <c r="AB7" s="579"/>
      <c r="AC7" s="591"/>
      <c r="AD7" s="382"/>
      <c r="AE7" s="382"/>
      <c r="AF7" s="382"/>
      <c r="AG7" s="382"/>
      <c r="AH7" s="382"/>
      <c r="AI7" s="382"/>
      <c r="AJ7" s="382"/>
      <c r="AK7" s="382"/>
      <c r="AL7" s="592"/>
      <c r="AM7" s="487" t="s">
        <v>105</v>
      </c>
      <c r="AN7" s="387"/>
      <c r="AO7" s="387"/>
      <c r="AP7" s="387"/>
      <c r="AQ7" s="387"/>
      <c r="AR7" s="387"/>
      <c r="AS7" s="387"/>
      <c r="AT7" s="388"/>
      <c r="AU7" s="488" t="s">
        <v>106</v>
      </c>
      <c r="AV7" s="489"/>
      <c r="AW7" s="489"/>
      <c r="AX7" s="489"/>
      <c r="AY7" s="444" t="s">
        <v>107</v>
      </c>
      <c r="AZ7" s="445"/>
      <c r="BA7" s="445"/>
      <c r="BB7" s="445"/>
      <c r="BC7" s="445"/>
      <c r="BD7" s="445"/>
      <c r="BE7" s="445"/>
      <c r="BF7" s="445"/>
      <c r="BG7" s="445"/>
      <c r="BH7" s="445"/>
      <c r="BI7" s="445"/>
      <c r="BJ7" s="445"/>
      <c r="BK7" s="445"/>
      <c r="BL7" s="445"/>
      <c r="BM7" s="446"/>
      <c r="BN7" s="430">
        <v>138147</v>
      </c>
      <c r="BO7" s="431"/>
      <c r="BP7" s="431"/>
      <c r="BQ7" s="431"/>
      <c r="BR7" s="431"/>
      <c r="BS7" s="431"/>
      <c r="BT7" s="431"/>
      <c r="BU7" s="432"/>
      <c r="BV7" s="430">
        <v>173596</v>
      </c>
      <c r="BW7" s="431"/>
      <c r="BX7" s="431"/>
      <c r="BY7" s="431"/>
      <c r="BZ7" s="431"/>
      <c r="CA7" s="431"/>
      <c r="CB7" s="431"/>
      <c r="CC7" s="432"/>
      <c r="CD7" s="470" t="s">
        <v>108</v>
      </c>
      <c r="CE7" s="390"/>
      <c r="CF7" s="390"/>
      <c r="CG7" s="390"/>
      <c r="CH7" s="390"/>
      <c r="CI7" s="390"/>
      <c r="CJ7" s="390"/>
      <c r="CK7" s="390"/>
      <c r="CL7" s="390"/>
      <c r="CM7" s="390"/>
      <c r="CN7" s="390"/>
      <c r="CO7" s="390"/>
      <c r="CP7" s="390"/>
      <c r="CQ7" s="390"/>
      <c r="CR7" s="390"/>
      <c r="CS7" s="471"/>
      <c r="CT7" s="430">
        <v>11415762</v>
      </c>
      <c r="CU7" s="431"/>
      <c r="CV7" s="431"/>
      <c r="CW7" s="431"/>
      <c r="CX7" s="431"/>
      <c r="CY7" s="431"/>
      <c r="CZ7" s="431"/>
      <c r="DA7" s="432"/>
      <c r="DB7" s="430">
        <v>10676836</v>
      </c>
      <c r="DC7" s="431"/>
      <c r="DD7" s="431"/>
      <c r="DE7" s="431"/>
      <c r="DF7" s="431"/>
      <c r="DG7" s="431"/>
      <c r="DH7" s="431"/>
      <c r="DI7" s="432"/>
    </row>
    <row r="8" spans="1:119" ht="18.75" customHeight="1" thickBot="1" x14ac:dyDescent="0.2">
      <c r="A8" s="172"/>
      <c r="B8" s="581"/>
      <c r="C8" s="526"/>
      <c r="D8" s="526"/>
      <c r="E8" s="582"/>
      <c r="F8" s="582"/>
      <c r="G8" s="582"/>
      <c r="H8" s="582"/>
      <c r="I8" s="582"/>
      <c r="J8" s="582"/>
      <c r="K8" s="582"/>
      <c r="L8" s="582"/>
      <c r="M8" s="582"/>
      <c r="N8" s="582"/>
      <c r="O8" s="582"/>
      <c r="P8" s="582"/>
      <c r="Q8" s="582"/>
      <c r="R8" s="586"/>
      <c r="S8" s="586"/>
      <c r="T8" s="586"/>
      <c r="U8" s="586"/>
      <c r="V8" s="587"/>
      <c r="W8" s="501"/>
      <c r="X8" s="502"/>
      <c r="Y8" s="502"/>
      <c r="Z8" s="502"/>
      <c r="AA8" s="502"/>
      <c r="AB8" s="526"/>
      <c r="AC8" s="593"/>
      <c r="AD8" s="594"/>
      <c r="AE8" s="594"/>
      <c r="AF8" s="594"/>
      <c r="AG8" s="594"/>
      <c r="AH8" s="594"/>
      <c r="AI8" s="594"/>
      <c r="AJ8" s="594"/>
      <c r="AK8" s="594"/>
      <c r="AL8" s="595"/>
      <c r="AM8" s="487" t="s">
        <v>109</v>
      </c>
      <c r="AN8" s="387"/>
      <c r="AO8" s="387"/>
      <c r="AP8" s="387"/>
      <c r="AQ8" s="387"/>
      <c r="AR8" s="387"/>
      <c r="AS8" s="387"/>
      <c r="AT8" s="388"/>
      <c r="AU8" s="488" t="s">
        <v>110</v>
      </c>
      <c r="AV8" s="489"/>
      <c r="AW8" s="489"/>
      <c r="AX8" s="489"/>
      <c r="AY8" s="444" t="s">
        <v>111</v>
      </c>
      <c r="AZ8" s="445"/>
      <c r="BA8" s="445"/>
      <c r="BB8" s="445"/>
      <c r="BC8" s="445"/>
      <c r="BD8" s="445"/>
      <c r="BE8" s="445"/>
      <c r="BF8" s="445"/>
      <c r="BG8" s="445"/>
      <c r="BH8" s="445"/>
      <c r="BI8" s="445"/>
      <c r="BJ8" s="445"/>
      <c r="BK8" s="445"/>
      <c r="BL8" s="445"/>
      <c r="BM8" s="446"/>
      <c r="BN8" s="430">
        <v>502078</v>
      </c>
      <c r="BO8" s="431"/>
      <c r="BP8" s="431"/>
      <c r="BQ8" s="431"/>
      <c r="BR8" s="431"/>
      <c r="BS8" s="431"/>
      <c r="BT8" s="431"/>
      <c r="BU8" s="432"/>
      <c r="BV8" s="430">
        <v>501814</v>
      </c>
      <c r="BW8" s="431"/>
      <c r="BX8" s="431"/>
      <c r="BY8" s="431"/>
      <c r="BZ8" s="431"/>
      <c r="CA8" s="431"/>
      <c r="CB8" s="431"/>
      <c r="CC8" s="432"/>
      <c r="CD8" s="470" t="s">
        <v>112</v>
      </c>
      <c r="CE8" s="390"/>
      <c r="CF8" s="390"/>
      <c r="CG8" s="390"/>
      <c r="CH8" s="390"/>
      <c r="CI8" s="390"/>
      <c r="CJ8" s="390"/>
      <c r="CK8" s="390"/>
      <c r="CL8" s="390"/>
      <c r="CM8" s="390"/>
      <c r="CN8" s="390"/>
      <c r="CO8" s="390"/>
      <c r="CP8" s="390"/>
      <c r="CQ8" s="390"/>
      <c r="CR8" s="390"/>
      <c r="CS8" s="471"/>
      <c r="CT8" s="533">
        <v>0.63</v>
      </c>
      <c r="CU8" s="534"/>
      <c r="CV8" s="534"/>
      <c r="CW8" s="534"/>
      <c r="CX8" s="534"/>
      <c r="CY8" s="534"/>
      <c r="CZ8" s="534"/>
      <c r="DA8" s="535"/>
      <c r="DB8" s="533">
        <v>0.64</v>
      </c>
      <c r="DC8" s="534"/>
      <c r="DD8" s="534"/>
      <c r="DE8" s="534"/>
      <c r="DF8" s="534"/>
      <c r="DG8" s="534"/>
      <c r="DH8" s="534"/>
      <c r="DI8" s="535"/>
    </row>
    <row r="9" spans="1:119" ht="18.75" customHeight="1" thickBot="1" x14ac:dyDescent="0.2">
      <c r="A9" s="172"/>
      <c r="B9" s="562" t="s">
        <v>113</v>
      </c>
      <c r="C9" s="563"/>
      <c r="D9" s="563"/>
      <c r="E9" s="563"/>
      <c r="F9" s="563"/>
      <c r="G9" s="563"/>
      <c r="H9" s="563"/>
      <c r="I9" s="563"/>
      <c r="J9" s="563"/>
      <c r="K9" s="481"/>
      <c r="L9" s="564" t="s">
        <v>114</v>
      </c>
      <c r="M9" s="565"/>
      <c r="N9" s="565"/>
      <c r="O9" s="565"/>
      <c r="P9" s="565"/>
      <c r="Q9" s="566"/>
      <c r="R9" s="567">
        <v>53967</v>
      </c>
      <c r="S9" s="568"/>
      <c r="T9" s="568"/>
      <c r="U9" s="568"/>
      <c r="V9" s="569"/>
      <c r="W9" s="499" t="s">
        <v>115</v>
      </c>
      <c r="X9" s="500"/>
      <c r="Y9" s="500"/>
      <c r="Z9" s="500"/>
      <c r="AA9" s="500"/>
      <c r="AB9" s="500"/>
      <c r="AC9" s="500"/>
      <c r="AD9" s="500"/>
      <c r="AE9" s="500"/>
      <c r="AF9" s="500"/>
      <c r="AG9" s="500"/>
      <c r="AH9" s="500"/>
      <c r="AI9" s="500"/>
      <c r="AJ9" s="500"/>
      <c r="AK9" s="500"/>
      <c r="AL9" s="570"/>
      <c r="AM9" s="487" t="s">
        <v>116</v>
      </c>
      <c r="AN9" s="387"/>
      <c r="AO9" s="387"/>
      <c r="AP9" s="387"/>
      <c r="AQ9" s="387"/>
      <c r="AR9" s="387"/>
      <c r="AS9" s="387"/>
      <c r="AT9" s="388"/>
      <c r="AU9" s="488" t="s">
        <v>117</v>
      </c>
      <c r="AV9" s="489"/>
      <c r="AW9" s="489"/>
      <c r="AX9" s="489"/>
      <c r="AY9" s="444" t="s">
        <v>118</v>
      </c>
      <c r="AZ9" s="445"/>
      <c r="BA9" s="445"/>
      <c r="BB9" s="445"/>
      <c r="BC9" s="445"/>
      <c r="BD9" s="445"/>
      <c r="BE9" s="445"/>
      <c r="BF9" s="445"/>
      <c r="BG9" s="445"/>
      <c r="BH9" s="445"/>
      <c r="BI9" s="445"/>
      <c r="BJ9" s="445"/>
      <c r="BK9" s="445"/>
      <c r="BL9" s="445"/>
      <c r="BM9" s="446"/>
      <c r="BN9" s="430">
        <v>264</v>
      </c>
      <c r="BO9" s="431"/>
      <c r="BP9" s="431"/>
      <c r="BQ9" s="431"/>
      <c r="BR9" s="431"/>
      <c r="BS9" s="431"/>
      <c r="BT9" s="431"/>
      <c r="BU9" s="432"/>
      <c r="BV9" s="430">
        <v>7838</v>
      </c>
      <c r="BW9" s="431"/>
      <c r="BX9" s="431"/>
      <c r="BY9" s="431"/>
      <c r="BZ9" s="431"/>
      <c r="CA9" s="431"/>
      <c r="CB9" s="431"/>
      <c r="CC9" s="432"/>
      <c r="CD9" s="470" t="s">
        <v>119</v>
      </c>
      <c r="CE9" s="390"/>
      <c r="CF9" s="390"/>
      <c r="CG9" s="390"/>
      <c r="CH9" s="390"/>
      <c r="CI9" s="390"/>
      <c r="CJ9" s="390"/>
      <c r="CK9" s="390"/>
      <c r="CL9" s="390"/>
      <c r="CM9" s="390"/>
      <c r="CN9" s="390"/>
      <c r="CO9" s="390"/>
      <c r="CP9" s="390"/>
      <c r="CQ9" s="390"/>
      <c r="CR9" s="390"/>
      <c r="CS9" s="471"/>
      <c r="CT9" s="427">
        <v>9.6</v>
      </c>
      <c r="CU9" s="428"/>
      <c r="CV9" s="428"/>
      <c r="CW9" s="428"/>
      <c r="CX9" s="428"/>
      <c r="CY9" s="428"/>
      <c r="CZ9" s="428"/>
      <c r="DA9" s="429"/>
      <c r="DB9" s="427">
        <v>9.3000000000000007</v>
      </c>
      <c r="DC9" s="428"/>
      <c r="DD9" s="428"/>
      <c r="DE9" s="428"/>
      <c r="DF9" s="428"/>
      <c r="DG9" s="428"/>
      <c r="DH9" s="428"/>
      <c r="DI9" s="429"/>
    </row>
    <row r="10" spans="1:119" ht="18.75" customHeight="1" thickBot="1" x14ac:dyDescent="0.2">
      <c r="A10" s="172"/>
      <c r="B10" s="562"/>
      <c r="C10" s="563"/>
      <c r="D10" s="563"/>
      <c r="E10" s="563"/>
      <c r="F10" s="563"/>
      <c r="G10" s="563"/>
      <c r="H10" s="563"/>
      <c r="I10" s="563"/>
      <c r="J10" s="563"/>
      <c r="K10" s="481"/>
      <c r="L10" s="386" t="s">
        <v>120</v>
      </c>
      <c r="M10" s="387"/>
      <c r="N10" s="387"/>
      <c r="O10" s="387"/>
      <c r="P10" s="387"/>
      <c r="Q10" s="388"/>
      <c r="R10" s="383">
        <v>53452</v>
      </c>
      <c r="S10" s="384"/>
      <c r="T10" s="384"/>
      <c r="U10" s="384"/>
      <c r="V10" s="443"/>
      <c r="W10" s="571"/>
      <c r="X10" s="381"/>
      <c r="Y10" s="381"/>
      <c r="Z10" s="381"/>
      <c r="AA10" s="381"/>
      <c r="AB10" s="381"/>
      <c r="AC10" s="381"/>
      <c r="AD10" s="381"/>
      <c r="AE10" s="381"/>
      <c r="AF10" s="381"/>
      <c r="AG10" s="381"/>
      <c r="AH10" s="381"/>
      <c r="AI10" s="381"/>
      <c r="AJ10" s="381"/>
      <c r="AK10" s="381"/>
      <c r="AL10" s="572"/>
      <c r="AM10" s="487" t="s">
        <v>121</v>
      </c>
      <c r="AN10" s="387"/>
      <c r="AO10" s="387"/>
      <c r="AP10" s="387"/>
      <c r="AQ10" s="387"/>
      <c r="AR10" s="387"/>
      <c r="AS10" s="387"/>
      <c r="AT10" s="388"/>
      <c r="AU10" s="488" t="s">
        <v>122</v>
      </c>
      <c r="AV10" s="489"/>
      <c r="AW10" s="489"/>
      <c r="AX10" s="489"/>
      <c r="AY10" s="444" t="s">
        <v>123</v>
      </c>
      <c r="AZ10" s="445"/>
      <c r="BA10" s="445"/>
      <c r="BB10" s="445"/>
      <c r="BC10" s="445"/>
      <c r="BD10" s="445"/>
      <c r="BE10" s="445"/>
      <c r="BF10" s="445"/>
      <c r="BG10" s="445"/>
      <c r="BH10" s="445"/>
      <c r="BI10" s="445"/>
      <c r="BJ10" s="445"/>
      <c r="BK10" s="445"/>
      <c r="BL10" s="445"/>
      <c r="BM10" s="446"/>
      <c r="BN10" s="430">
        <v>587201</v>
      </c>
      <c r="BO10" s="431"/>
      <c r="BP10" s="431"/>
      <c r="BQ10" s="431"/>
      <c r="BR10" s="431"/>
      <c r="BS10" s="431"/>
      <c r="BT10" s="431"/>
      <c r="BU10" s="432"/>
      <c r="BV10" s="430">
        <v>582149</v>
      </c>
      <c r="BW10" s="431"/>
      <c r="BX10" s="431"/>
      <c r="BY10" s="431"/>
      <c r="BZ10" s="431"/>
      <c r="CA10" s="431"/>
      <c r="CB10" s="431"/>
      <c r="CC10" s="432"/>
      <c r="CD10" s="175" t="s">
        <v>124</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
      <c r="A11" s="172"/>
      <c r="B11" s="562"/>
      <c r="C11" s="563"/>
      <c r="D11" s="563"/>
      <c r="E11" s="563"/>
      <c r="F11" s="563"/>
      <c r="G11" s="563"/>
      <c r="H11" s="563"/>
      <c r="I11" s="563"/>
      <c r="J11" s="563"/>
      <c r="K11" s="481"/>
      <c r="L11" s="391" t="s">
        <v>125</v>
      </c>
      <c r="M11" s="392"/>
      <c r="N11" s="392"/>
      <c r="O11" s="392"/>
      <c r="P11" s="392"/>
      <c r="Q11" s="393"/>
      <c r="R11" s="559" t="s">
        <v>126</v>
      </c>
      <c r="S11" s="560"/>
      <c r="T11" s="560"/>
      <c r="U11" s="560"/>
      <c r="V11" s="561"/>
      <c r="W11" s="571"/>
      <c r="X11" s="381"/>
      <c r="Y11" s="381"/>
      <c r="Z11" s="381"/>
      <c r="AA11" s="381"/>
      <c r="AB11" s="381"/>
      <c r="AC11" s="381"/>
      <c r="AD11" s="381"/>
      <c r="AE11" s="381"/>
      <c r="AF11" s="381"/>
      <c r="AG11" s="381"/>
      <c r="AH11" s="381"/>
      <c r="AI11" s="381"/>
      <c r="AJ11" s="381"/>
      <c r="AK11" s="381"/>
      <c r="AL11" s="572"/>
      <c r="AM11" s="487" t="s">
        <v>127</v>
      </c>
      <c r="AN11" s="387"/>
      <c r="AO11" s="387"/>
      <c r="AP11" s="387"/>
      <c r="AQ11" s="387"/>
      <c r="AR11" s="387"/>
      <c r="AS11" s="387"/>
      <c r="AT11" s="388"/>
      <c r="AU11" s="488" t="s">
        <v>128</v>
      </c>
      <c r="AV11" s="489"/>
      <c r="AW11" s="489"/>
      <c r="AX11" s="489"/>
      <c r="AY11" s="444" t="s">
        <v>129</v>
      </c>
      <c r="AZ11" s="445"/>
      <c r="BA11" s="445"/>
      <c r="BB11" s="445"/>
      <c r="BC11" s="445"/>
      <c r="BD11" s="445"/>
      <c r="BE11" s="445"/>
      <c r="BF11" s="445"/>
      <c r="BG11" s="445"/>
      <c r="BH11" s="445"/>
      <c r="BI11" s="445"/>
      <c r="BJ11" s="445"/>
      <c r="BK11" s="445"/>
      <c r="BL11" s="445"/>
      <c r="BM11" s="446"/>
      <c r="BN11" s="430">
        <v>111841</v>
      </c>
      <c r="BO11" s="431"/>
      <c r="BP11" s="431"/>
      <c r="BQ11" s="431"/>
      <c r="BR11" s="431"/>
      <c r="BS11" s="431"/>
      <c r="BT11" s="431"/>
      <c r="BU11" s="432"/>
      <c r="BV11" s="430">
        <v>95512</v>
      </c>
      <c r="BW11" s="431"/>
      <c r="BX11" s="431"/>
      <c r="BY11" s="431"/>
      <c r="BZ11" s="431"/>
      <c r="CA11" s="431"/>
      <c r="CB11" s="431"/>
      <c r="CC11" s="432"/>
      <c r="CD11" s="470" t="s">
        <v>130</v>
      </c>
      <c r="CE11" s="390"/>
      <c r="CF11" s="390"/>
      <c r="CG11" s="390"/>
      <c r="CH11" s="390"/>
      <c r="CI11" s="390"/>
      <c r="CJ11" s="390"/>
      <c r="CK11" s="390"/>
      <c r="CL11" s="390"/>
      <c r="CM11" s="390"/>
      <c r="CN11" s="390"/>
      <c r="CO11" s="390"/>
      <c r="CP11" s="390"/>
      <c r="CQ11" s="390"/>
      <c r="CR11" s="390"/>
      <c r="CS11" s="471"/>
      <c r="CT11" s="533" t="s">
        <v>131</v>
      </c>
      <c r="CU11" s="534"/>
      <c r="CV11" s="534"/>
      <c r="CW11" s="534"/>
      <c r="CX11" s="534"/>
      <c r="CY11" s="534"/>
      <c r="CZ11" s="534"/>
      <c r="DA11" s="535"/>
      <c r="DB11" s="533" t="s">
        <v>132</v>
      </c>
      <c r="DC11" s="534"/>
      <c r="DD11" s="534"/>
      <c r="DE11" s="534"/>
      <c r="DF11" s="534"/>
      <c r="DG11" s="534"/>
      <c r="DH11" s="534"/>
      <c r="DI11" s="535"/>
    </row>
    <row r="12" spans="1:119" ht="18.75" customHeight="1" x14ac:dyDescent="0.15">
      <c r="A12" s="172"/>
      <c r="B12" s="536" t="s">
        <v>133</v>
      </c>
      <c r="C12" s="537"/>
      <c r="D12" s="537"/>
      <c r="E12" s="537"/>
      <c r="F12" s="537"/>
      <c r="G12" s="537"/>
      <c r="H12" s="537"/>
      <c r="I12" s="537"/>
      <c r="J12" s="537"/>
      <c r="K12" s="538"/>
      <c r="L12" s="545" t="s">
        <v>134</v>
      </c>
      <c r="M12" s="546"/>
      <c r="N12" s="546"/>
      <c r="O12" s="546"/>
      <c r="P12" s="546"/>
      <c r="Q12" s="547"/>
      <c r="R12" s="548">
        <v>54161</v>
      </c>
      <c r="S12" s="549"/>
      <c r="T12" s="549"/>
      <c r="U12" s="549"/>
      <c r="V12" s="550"/>
      <c r="W12" s="551" t="s">
        <v>1</v>
      </c>
      <c r="X12" s="489"/>
      <c r="Y12" s="489"/>
      <c r="Z12" s="489"/>
      <c r="AA12" s="489"/>
      <c r="AB12" s="552"/>
      <c r="AC12" s="553" t="s">
        <v>135</v>
      </c>
      <c r="AD12" s="554"/>
      <c r="AE12" s="554"/>
      <c r="AF12" s="554"/>
      <c r="AG12" s="555"/>
      <c r="AH12" s="553" t="s">
        <v>136</v>
      </c>
      <c r="AI12" s="554"/>
      <c r="AJ12" s="554"/>
      <c r="AK12" s="554"/>
      <c r="AL12" s="556"/>
      <c r="AM12" s="487" t="s">
        <v>137</v>
      </c>
      <c r="AN12" s="387"/>
      <c r="AO12" s="387"/>
      <c r="AP12" s="387"/>
      <c r="AQ12" s="387"/>
      <c r="AR12" s="387"/>
      <c r="AS12" s="387"/>
      <c r="AT12" s="388"/>
      <c r="AU12" s="488" t="s">
        <v>138</v>
      </c>
      <c r="AV12" s="489"/>
      <c r="AW12" s="489"/>
      <c r="AX12" s="489"/>
      <c r="AY12" s="444" t="s">
        <v>139</v>
      </c>
      <c r="AZ12" s="445"/>
      <c r="BA12" s="445"/>
      <c r="BB12" s="445"/>
      <c r="BC12" s="445"/>
      <c r="BD12" s="445"/>
      <c r="BE12" s="445"/>
      <c r="BF12" s="445"/>
      <c r="BG12" s="445"/>
      <c r="BH12" s="445"/>
      <c r="BI12" s="445"/>
      <c r="BJ12" s="445"/>
      <c r="BK12" s="445"/>
      <c r="BL12" s="445"/>
      <c r="BM12" s="446"/>
      <c r="BN12" s="430">
        <v>120604</v>
      </c>
      <c r="BO12" s="431"/>
      <c r="BP12" s="431"/>
      <c r="BQ12" s="431"/>
      <c r="BR12" s="431"/>
      <c r="BS12" s="431"/>
      <c r="BT12" s="431"/>
      <c r="BU12" s="432"/>
      <c r="BV12" s="430">
        <v>533245</v>
      </c>
      <c r="BW12" s="431"/>
      <c r="BX12" s="431"/>
      <c r="BY12" s="431"/>
      <c r="BZ12" s="431"/>
      <c r="CA12" s="431"/>
      <c r="CB12" s="431"/>
      <c r="CC12" s="432"/>
      <c r="CD12" s="470" t="s">
        <v>140</v>
      </c>
      <c r="CE12" s="390"/>
      <c r="CF12" s="390"/>
      <c r="CG12" s="390"/>
      <c r="CH12" s="390"/>
      <c r="CI12" s="390"/>
      <c r="CJ12" s="390"/>
      <c r="CK12" s="390"/>
      <c r="CL12" s="390"/>
      <c r="CM12" s="390"/>
      <c r="CN12" s="390"/>
      <c r="CO12" s="390"/>
      <c r="CP12" s="390"/>
      <c r="CQ12" s="390"/>
      <c r="CR12" s="390"/>
      <c r="CS12" s="471"/>
      <c r="CT12" s="533" t="s">
        <v>141</v>
      </c>
      <c r="CU12" s="534"/>
      <c r="CV12" s="534"/>
      <c r="CW12" s="534"/>
      <c r="CX12" s="534"/>
      <c r="CY12" s="534"/>
      <c r="CZ12" s="534"/>
      <c r="DA12" s="535"/>
      <c r="DB12" s="533" t="s">
        <v>142</v>
      </c>
      <c r="DC12" s="534"/>
      <c r="DD12" s="534"/>
      <c r="DE12" s="534"/>
      <c r="DF12" s="534"/>
      <c r="DG12" s="534"/>
      <c r="DH12" s="534"/>
      <c r="DI12" s="535"/>
    </row>
    <row r="13" spans="1:119" ht="18.75" customHeight="1" x14ac:dyDescent="0.15">
      <c r="A13" s="172"/>
      <c r="B13" s="539"/>
      <c r="C13" s="540"/>
      <c r="D13" s="540"/>
      <c r="E13" s="540"/>
      <c r="F13" s="540"/>
      <c r="G13" s="540"/>
      <c r="H13" s="540"/>
      <c r="I13" s="540"/>
      <c r="J13" s="540"/>
      <c r="K13" s="541"/>
      <c r="L13" s="181"/>
      <c r="M13" s="514" t="s">
        <v>143</v>
      </c>
      <c r="N13" s="515"/>
      <c r="O13" s="515"/>
      <c r="P13" s="515"/>
      <c r="Q13" s="516"/>
      <c r="R13" s="517">
        <v>53659</v>
      </c>
      <c r="S13" s="518"/>
      <c r="T13" s="518"/>
      <c r="U13" s="518"/>
      <c r="V13" s="519"/>
      <c r="W13" s="520" t="s">
        <v>144</v>
      </c>
      <c r="X13" s="416"/>
      <c r="Y13" s="416"/>
      <c r="Z13" s="416"/>
      <c r="AA13" s="416"/>
      <c r="AB13" s="417"/>
      <c r="AC13" s="383">
        <v>733</v>
      </c>
      <c r="AD13" s="384"/>
      <c r="AE13" s="384"/>
      <c r="AF13" s="384"/>
      <c r="AG13" s="385"/>
      <c r="AH13" s="383">
        <v>800</v>
      </c>
      <c r="AI13" s="384"/>
      <c r="AJ13" s="384"/>
      <c r="AK13" s="384"/>
      <c r="AL13" s="443"/>
      <c r="AM13" s="487" t="s">
        <v>145</v>
      </c>
      <c r="AN13" s="387"/>
      <c r="AO13" s="387"/>
      <c r="AP13" s="387"/>
      <c r="AQ13" s="387"/>
      <c r="AR13" s="387"/>
      <c r="AS13" s="387"/>
      <c r="AT13" s="388"/>
      <c r="AU13" s="488" t="s">
        <v>146</v>
      </c>
      <c r="AV13" s="489"/>
      <c r="AW13" s="489"/>
      <c r="AX13" s="489"/>
      <c r="AY13" s="444" t="s">
        <v>147</v>
      </c>
      <c r="AZ13" s="445"/>
      <c r="BA13" s="445"/>
      <c r="BB13" s="445"/>
      <c r="BC13" s="445"/>
      <c r="BD13" s="445"/>
      <c r="BE13" s="445"/>
      <c r="BF13" s="445"/>
      <c r="BG13" s="445"/>
      <c r="BH13" s="445"/>
      <c r="BI13" s="445"/>
      <c r="BJ13" s="445"/>
      <c r="BK13" s="445"/>
      <c r="BL13" s="445"/>
      <c r="BM13" s="446"/>
      <c r="BN13" s="430">
        <v>578702</v>
      </c>
      <c r="BO13" s="431"/>
      <c r="BP13" s="431"/>
      <c r="BQ13" s="431"/>
      <c r="BR13" s="431"/>
      <c r="BS13" s="431"/>
      <c r="BT13" s="431"/>
      <c r="BU13" s="432"/>
      <c r="BV13" s="430">
        <v>152254</v>
      </c>
      <c r="BW13" s="431"/>
      <c r="BX13" s="431"/>
      <c r="BY13" s="431"/>
      <c r="BZ13" s="431"/>
      <c r="CA13" s="431"/>
      <c r="CB13" s="431"/>
      <c r="CC13" s="432"/>
      <c r="CD13" s="470" t="s">
        <v>148</v>
      </c>
      <c r="CE13" s="390"/>
      <c r="CF13" s="390"/>
      <c r="CG13" s="390"/>
      <c r="CH13" s="390"/>
      <c r="CI13" s="390"/>
      <c r="CJ13" s="390"/>
      <c r="CK13" s="390"/>
      <c r="CL13" s="390"/>
      <c r="CM13" s="390"/>
      <c r="CN13" s="390"/>
      <c r="CO13" s="390"/>
      <c r="CP13" s="390"/>
      <c r="CQ13" s="390"/>
      <c r="CR13" s="390"/>
      <c r="CS13" s="471"/>
      <c r="CT13" s="427">
        <v>4</v>
      </c>
      <c r="CU13" s="428"/>
      <c r="CV13" s="428"/>
      <c r="CW13" s="428"/>
      <c r="CX13" s="428"/>
      <c r="CY13" s="428"/>
      <c r="CZ13" s="428"/>
      <c r="DA13" s="429"/>
      <c r="DB13" s="427">
        <v>4</v>
      </c>
      <c r="DC13" s="428"/>
      <c r="DD13" s="428"/>
      <c r="DE13" s="428"/>
      <c r="DF13" s="428"/>
      <c r="DG13" s="428"/>
      <c r="DH13" s="428"/>
      <c r="DI13" s="429"/>
    </row>
    <row r="14" spans="1:119" ht="18.75" customHeight="1" thickBot="1" x14ac:dyDescent="0.2">
      <c r="A14" s="172"/>
      <c r="B14" s="539"/>
      <c r="C14" s="540"/>
      <c r="D14" s="540"/>
      <c r="E14" s="540"/>
      <c r="F14" s="540"/>
      <c r="G14" s="540"/>
      <c r="H14" s="540"/>
      <c r="I14" s="540"/>
      <c r="J14" s="540"/>
      <c r="K14" s="541"/>
      <c r="L14" s="504" t="s">
        <v>149</v>
      </c>
      <c r="M14" s="557"/>
      <c r="N14" s="557"/>
      <c r="O14" s="557"/>
      <c r="P14" s="557"/>
      <c r="Q14" s="558"/>
      <c r="R14" s="517">
        <v>53995</v>
      </c>
      <c r="S14" s="518"/>
      <c r="T14" s="518"/>
      <c r="U14" s="518"/>
      <c r="V14" s="519"/>
      <c r="W14" s="521"/>
      <c r="X14" s="419"/>
      <c r="Y14" s="419"/>
      <c r="Z14" s="419"/>
      <c r="AA14" s="419"/>
      <c r="AB14" s="420"/>
      <c r="AC14" s="510">
        <v>3.2</v>
      </c>
      <c r="AD14" s="511"/>
      <c r="AE14" s="511"/>
      <c r="AF14" s="511"/>
      <c r="AG14" s="512"/>
      <c r="AH14" s="510">
        <v>3.3</v>
      </c>
      <c r="AI14" s="511"/>
      <c r="AJ14" s="511"/>
      <c r="AK14" s="511"/>
      <c r="AL14" s="513"/>
      <c r="AM14" s="487"/>
      <c r="AN14" s="387"/>
      <c r="AO14" s="387"/>
      <c r="AP14" s="387"/>
      <c r="AQ14" s="387"/>
      <c r="AR14" s="387"/>
      <c r="AS14" s="387"/>
      <c r="AT14" s="388"/>
      <c r="AU14" s="488"/>
      <c r="AV14" s="489"/>
      <c r="AW14" s="489"/>
      <c r="AX14" s="489"/>
      <c r="AY14" s="444"/>
      <c r="AZ14" s="445"/>
      <c r="BA14" s="445"/>
      <c r="BB14" s="445"/>
      <c r="BC14" s="445"/>
      <c r="BD14" s="445"/>
      <c r="BE14" s="445"/>
      <c r="BF14" s="445"/>
      <c r="BG14" s="445"/>
      <c r="BH14" s="445"/>
      <c r="BI14" s="445"/>
      <c r="BJ14" s="445"/>
      <c r="BK14" s="445"/>
      <c r="BL14" s="445"/>
      <c r="BM14" s="446"/>
      <c r="BN14" s="430"/>
      <c r="BO14" s="431"/>
      <c r="BP14" s="431"/>
      <c r="BQ14" s="431"/>
      <c r="BR14" s="431"/>
      <c r="BS14" s="431"/>
      <c r="BT14" s="431"/>
      <c r="BU14" s="432"/>
      <c r="BV14" s="430"/>
      <c r="BW14" s="431"/>
      <c r="BX14" s="431"/>
      <c r="BY14" s="431"/>
      <c r="BZ14" s="431"/>
      <c r="CA14" s="431"/>
      <c r="CB14" s="431"/>
      <c r="CC14" s="432"/>
      <c r="CD14" s="467" t="s">
        <v>150</v>
      </c>
      <c r="CE14" s="468"/>
      <c r="CF14" s="468"/>
      <c r="CG14" s="468"/>
      <c r="CH14" s="468"/>
      <c r="CI14" s="468"/>
      <c r="CJ14" s="468"/>
      <c r="CK14" s="468"/>
      <c r="CL14" s="468"/>
      <c r="CM14" s="468"/>
      <c r="CN14" s="468"/>
      <c r="CO14" s="468"/>
      <c r="CP14" s="468"/>
      <c r="CQ14" s="468"/>
      <c r="CR14" s="468"/>
      <c r="CS14" s="469"/>
      <c r="CT14" s="527" t="s">
        <v>151</v>
      </c>
      <c r="CU14" s="528"/>
      <c r="CV14" s="528"/>
      <c r="CW14" s="528"/>
      <c r="CX14" s="528"/>
      <c r="CY14" s="528"/>
      <c r="CZ14" s="528"/>
      <c r="DA14" s="529"/>
      <c r="DB14" s="527" t="s">
        <v>152</v>
      </c>
      <c r="DC14" s="528"/>
      <c r="DD14" s="528"/>
      <c r="DE14" s="528"/>
      <c r="DF14" s="528"/>
      <c r="DG14" s="528"/>
      <c r="DH14" s="528"/>
      <c r="DI14" s="529"/>
    </row>
    <row r="15" spans="1:119" ht="18.75" customHeight="1" x14ac:dyDescent="0.15">
      <c r="A15" s="172"/>
      <c r="B15" s="539"/>
      <c r="C15" s="540"/>
      <c r="D15" s="540"/>
      <c r="E15" s="540"/>
      <c r="F15" s="540"/>
      <c r="G15" s="540"/>
      <c r="H15" s="540"/>
      <c r="I15" s="540"/>
      <c r="J15" s="540"/>
      <c r="K15" s="541"/>
      <c r="L15" s="181"/>
      <c r="M15" s="514" t="s">
        <v>153</v>
      </c>
      <c r="N15" s="515"/>
      <c r="O15" s="515"/>
      <c r="P15" s="515"/>
      <c r="Q15" s="516"/>
      <c r="R15" s="517">
        <v>53530</v>
      </c>
      <c r="S15" s="518"/>
      <c r="T15" s="518"/>
      <c r="U15" s="518"/>
      <c r="V15" s="519"/>
      <c r="W15" s="520" t="s">
        <v>154</v>
      </c>
      <c r="X15" s="416"/>
      <c r="Y15" s="416"/>
      <c r="Z15" s="416"/>
      <c r="AA15" s="416"/>
      <c r="AB15" s="417"/>
      <c r="AC15" s="383">
        <v>5386</v>
      </c>
      <c r="AD15" s="384"/>
      <c r="AE15" s="384"/>
      <c r="AF15" s="384"/>
      <c r="AG15" s="385"/>
      <c r="AH15" s="383">
        <v>5819</v>
      </c>
      <c r="AI15" s="384"/>
      <c r="AJ15" s="384"/>
      <c r="AK15" s="384"/>
      <c r="AL15" s="443"/>
      <c r="AM15" s="487"/>
      <c r="AN15" s="387"/>
      <c r="AO15" s="387"/>
      <c r="AP15" s="387"/>
      <c r="AQ15" s="387"/>
      <c r="AR15" s="387"/>
      <c r="AS15" s="387"/>
      <c r="AT15" s="388"/>
      <c r="AU15" s="488"/>
      <c r="AV15" s="489"/>
      <c r="AW15" s="489"/>
      <c r="AX15" s="489"/>
      <c r="AY15" s="456" t="s">
        <v>155</v>
      </c>
      <c r="AZ15" s="457"/>
      <c r="BA15" s="457"/>
      <c r="BB15" s="457"/>
      <c r="BC15" s="457"/>
      <c r="BD15" s="457"/>
      <c r="BE15" s="457"/>
      <c r="BF15" s="457"/>
      <c r="BG15" s="457"/>
      <c r="BH15" s="457"/>
      <c r="BI15" s="457"/>
      <c r="BJ15" s="457"/>
      <c r="BK15" s="457"/>
      <c r="BL15" s="457"/>
      <c r="BM15" s="458"/>
      <c r="BN15" s="459">
        <v>5523144</v>
      </c>
      <c r="BO15" s="460"/>
      <c r="BP15" s="460"/>
      <c r="BQ15" s="460"/>
      <c r="BR15" s="460"/>
      <c r="BS15" s="460"/>
      <c r="BT15" s="460"/>
      <c r="BU15" s="461"/>
      <c r="BV15" s="459">
        <v>5648439</v>
      </c>
      <c r="BW15" s="460"/>
      <c r="BX15" s="460"/>
      <c r="BY15" s="460"/>
      <c r="BZ15" s="460"/>
      <c r="CA15" s="460"/>
      <c r="CB15" s="460"/>
      <c r="CC15" s="461"/>
      <c r="CD15" s="530" t="s">
        <v>156</v>
      </c>
      <c r="CE15" s="531"/>
      <c r="CF15" s="531"/>
      <c r="CG15" s="531"/>
      <c r="CH15" s="531"/>
      <c r="CI15" s="531"/>
      <c r="CJ15" s="531"/>
      <c r="CK15" s="531"/>
      <c r="CL15" s="531"/>
      <c r="CM15" s="531"/>
      <c r="CN15" s="531"/>
      <c r="CO15" s="531"/>
      <c r="CP15" s="531"/>
      <c r="CQ15" s="531"/>
      <c r="CR15" s="531"/>
      <c r="CS15" s="532"/>
      <c r="CT15" s="182"/>
      <c r="CU15" s="183"/>
      <c r="CV15" s="183"/>
      <c r="CW15" s="183"/>
      <c r="CX15" s="183"/>
      <c r="CY15" s="183"/>
      <c r="CZ15" s="183"/>
      <c r="DA15" s="184"/>
      <c r="DB15" s="182"/>
      <c r="DC15" s="183"/>
      <c r="DD15" s="183"/>
      <c r="DE15" s="183"/>
      <c r="DF15" s="183"/>
      <c r="DG15" s="183"/>
      <c r="DH15" s="183"/>
      <c r="DI15" s="184"/>
    </row>
    <row r="16" spans="1:119" ht="18.75" customHeight="1" x14ac:dyDescent="0.15">
      <c r="A16" s="172"/>
      <c r="B16" s="539"/>
      <c r="C16" s="540"/>
      <c r="D16" s="540"/>
      <c r="E16" s="540"/>
      <c r="F16" s="540"/>
      <c r="G16" s="540"/>
      <c r="H16" s="540"/>
      <c r="I16" s="540"/>
      <c r="J16" s="540"/>
      <c r="K16" s="541"/>
      <c r="L16" s="504" t="s">
        <v>157</v>
      </c>
      <c r="M16" s="505"/>
      <c r="N16" s="505"/>
      <c r="O16" s="505"/>
      <c r="P16" s="505"/>
      <c r="Q16" s="506"/>
      <c r="R16" s="507" t="s">
        <v>158</v>
      </c>
      <c r="S16" s="508"/>
      <c r="T16" s="508"/>
      <c r="U16" s="508"/>
      <c r="V16" s="509"/>
      <c r="W16" s="521"/>
      <c r="X16" s="419"/>
      <c r="Y16" s="419"/>
      <c r="Z16" s="419"/>
      <c r="AA16" s="419"/>
      <c r="AB16" s="420"/>
      <c r="AC16" s="510">
        <v>23.6</v>
      </c>
      <c r="AD16" s="511"/>
      <c r="AE16" s="511"/>
      <c r="AF16" s="511"/>
      <c r="AG16" s="512"/>
      <c r="AH16" s="510">
        <v>23.9</v>
      </c>
      <c r="AI16" s="511"/>
      <c r="AJ16" s="511"/>
      <c r="AK16" s="511"/>
      <c r="AL16" s="513"/>
      <c r="AM16" s="487"/>
      <c r="AN16" s="387"/>
      <c r="AO16" s="387"/>
      <c r="AP16" s="387"/>
      <c r="AQ16" s="387"/>
      <c r="AR16" s="387"/>
      <c r="AS16" s="387"/>
      <c r="AT16" s="388"/>
      <c r="AU16" s="488"/>
      <c r="AV16" s="489"/>
      <c r="AW16" s="489"/>
      <c r="AX16" s="489"/>
      <c r="AY16" s="444" t="s">
        <v>159</v>
      </c>
      <c r="AZ16" s="445"/>
      <c r="BA16" s="445"/>
      <c r="BB16" s="445"/>
      <c r="BC16" s="445"/>
      <c r="BD16" s="445"/>
      <c r="BE16" s="445"/>
      <c r="BF16" s="445"/>
      <c r="BG16" s="445"/>
      <c r="BH16" s="445"/>
      <c r="BI16" s="445"/>
      <c r="BJ16" s="445"/>
      <c r="BK16" s="445"/>
      <c r="BL16" s="445"/>
      <c r="BM16" s="446"/>
      <c r="BN16" s="430">
        <v>9220615</v>
      </c>
      <c r="BO16" s="431"/>
      <c r="BP16" s="431"/>
      <c r="BQ16" s="431"/>
      <c r="BR16" s="431"/>
      <c r="BS16" s="431"/>
      <c r="BT16" s="431"/>
      <c r="BU16" s="432"/>
      <c r="BV16" s="430">
        <v>8666315</v>
      </c>
      <c r="BW16" s="431"/>
      <c r="BX16" s="431"/>
      <c r="BY16" s="431"/>
      <c r="BZ16" s="431"/>
      <c r="CA16" s="431"/>
      <c r="CB16" s="431"/>
      <c r="CC16" s="432"/>
      <c r="CD16" s="185"/>
      <c r="CE16" s="462"/>
      <c r="CF16" s="462"/>
      <c r="CG16" s="462"/>
      <c r="CH16" s="462"/>
      <c r="CI16" s="462"/>
      <c r="CJ16" s="462"/>
      <c r="CK16" s="462"/>
      <c r="CL16" s="462"/>
      <c r="CM16" s="462"/>
      <c r="CN16" s="462"/>
      <c r="CO16" s="462"/>
      <c r="CP16" s="462"/>
      <c r="CQ16" s="462"/>
      <c r="CR16" s="462"/>
      <c r="CS16" s="463"/>
      <c r="CT16" s="427"/>
      <c r="CU16" s="428"/>
      <c r="CV16" s="428"/>
      <c r="CW16" s="428"/>
      <c r="CX16" s="428"/>
      <c r="CY16" s="428"/>
      <c r="CZ16" s="428"/>
      <c r="DA16" s="429"/>
      <c r="DB16" s="427"/>
      <c r="DC16" s="428"/>
      <c r="DD16" s="428"/>
      <c r="DE16" s="428"/>
      <c r="DF16" s="428"/>
      <c r="DG16" s="428"/>
      <c r="DH16" s="428"/>
      <c r="DI16" s="429"/>
    </row>
    <row r="17" spans="1:113" ht="18.75" customHeight="1" thickBot="1" x14ac:dyDescent="0.2">
      <c r="A17" s="172"/>
      <c r="B17" s="542"/>
      <c r="C17" s="543"/>
      <c r="D17" s="543"/>
      <c r="E17" s="543"/>
      <c r="F17" s="543"/>
      <c r="G17" s="543"/>
      <c r="H17" s="543"/>
      <c r="I17" s="543"/>
      <c r="J17" s="543"/>
      <c r="K17" s="544"/>
      <c r="L17" s="186"/>
      <c r="M17" s="523" t="s">
        <v>160</v>
      </c>
      <c r="N17" s="524"/>
      <c r="O17" s="524"/>
      <c r="P17" s="524"/>
      <c r="Q17" s="525"/>
      <c r="R17" s="507" t="s">
        <v>161</v>
      </c>
      <c r="S17" s="508"/>
      <c r="T17" s="508"/>
      <c r="U17" s="508"/>
      <c r="V17" s="509"/>
      <c r="W17" s="520" t="s">
        <v>162</v>
      </c>
      <c r="X17" s="416"/>
      <c r="Y17" s="416"/>
      <c r="Z17" s="416"/>
      <c r="AA17" s="416"/>
      <c r="AB17" s="417"/>
      <c r="AC17" s="383">
        <v>16670</v>
      </c>
      <c r="AD17" s="384"/>
      <c r="AE17" s="384"/>
      <c r="AF17" s="384"/>
      <c r="AG17" s="385"/>
      <c r="AH17" s="383">
        <v>17681</v>
      </c>
      <c r="AI17" s="384"/>
      <c r="AJ17" s="384"/>
      <c r="AK17" s="384"/>
      <c r="AL17" s="443"/>
      <c r="AM17" s="487"/>
      <c r="AN17" s="387"/>
      <c r="AO17" s="387"/>
      <c r="AP17" s="387"/>
      <c r="AQ17" s="387"/>
      <c r="AR17" s="387"/>
      <c r="AS17" s="387"/>
      <c r="AT17" s="388"/>
      <c r="AU17" s="488"/>
      <c r="AV17" s="489"/>
      <c r="AW17" s="489"/>
      <c r="AX17" s="489"/>
      <c r="AY17" s="444" t="s">
        <v>163</v>
      </c>
      <c r="AZ17" s="445"/>
      <c r="BA17" s="445"/>
      <c r="BB17" s="445"/>
      <c r="BC17" s="445"/>
      <c r="BD17" s="445"/>
      <c r="BE17" s="445"/>
      <c r="BF17" s="445"/>
      <c r="BG17" s="445"/>
      <c r="BH17" s="445"/>
      <c r="BI17" s="445"/>
      <c r="BJ17" s="445"/>
      <c r="BK17" s="445"/>
      <c r="BL17" s="445"/>
      <c r="BM17" s="446"/>
      <c r="BN17" s="430">
        <v>6943043</v>
      </c>
      <c r="BO17" s="431"/>
      <c r="BP17" s="431"/>
      <c r="BQ17" s="431"/>
      <c r="BR17" s="431"/>
      <c r="BS17" s="431"/>
      <c r="BT17" s="431"/>
      <c r="BU17" s="432"/>
      <c r="BV17" s="430">
        <v>7123343</v>
      </c>
      <c r="BW17" s="431"/>
      <c r="BX17" s="431"/>
      <c r="BY17" s="431"/>
      <c r="BZ17" s="431"/>
      <c r="CA17" s="431"/>
      <c r="CB17" s="431"/>
      <c r="CC17" s="432"/>
      <c r="CD17" s="185"/>
      <c r="CE17" s="462"/>
      <c r="CF17" s="462"/>
      <c r="CG17" s="462"/>
      <c r="CH17" s="462"/>
      <c r="CI17" s="462"/>
      <c r="CJ17" s="462"/>
      <c r="CK17" s="462"/>
      <c r="CL17" s="462"/>
      <c r="CM17" s="462"/>
      <c r="CN17" s="462"/>
      <c r="CO17" s="462"/>
      <c r="CP17" s="462"/>
      <c r="CQ17" s="462"/>
      <c r="CR17" s="462"/>
      <c r="CS17" s="463"/>
      <c r="CT17" s="427"/>
      <c r="CU17" s="428"/>
      <c r="CV17" s="428"/>
      <c r="CW17" s="428"/>
      <c r="CX17" s="428"/>
      <c r="CY17" s="428"/>
      <c r="CZ17" s="428"/>
      <c r="DA17" s="429"/>
      <c r="DB17" s="427"/>
      <c r="DC17" s="428"/>
      <c r="DD17" s="428"/>
      <c r="DE17" s="428"/>
      <c r="DF17" s="428"/>
      <c r="DG17" s="428"/>
      <c r="DH17" s="428"/>
      <c r="DI17" s="429"/>
    </row>
    <row r="18" spans="1:113" ht="18.75" customHeight="1" thickBot="1" x14ac:dyDescent="0.2">
      <c r="A18" s="172"/>
      <c r="B18" s="480" t="s">
        <v>164</v>
      </c>
      <c r="C18" s="481"/>
      <c r="D18" s="481"/>
      <c r="E18" s="482"/>
      <c r="F18" s="482"/>
      <c r="G18" s="482"/>
      <c r="H18" s="482"/>
      <c r="I18" s="482"/>
      <c r="J18" s="482"/>
      <c r="K18" s="482"/>
      <c r="L18" s="483">
        <v>38.51</v>
      </c>
      <c r="M18" s="483"/>
      <c r="N18" s="483"/>
      <c r="O18" s="483"/>
      <c r="P18" s="483"/>
      <c r="Q18" s="483"/>
      <c r="R18" s="484"/>
      <c r="S18" s="484"/>
      <c r="T18" s="484"/>
      <c r="U18" s="484"/>
      <c r="V18" s="485"/>
      <c r="W18" s="501"/>
      <c r="X18" s="502"/>
      <c r="Y18" s="502"/>
      <c r="Z18" s="502"/>
      <c r="AA18" s="502"/>
      <c r="AB18" s="526"/>
      <c r="AC18" s="400">
        <v>73.099999999999994</v>
      </c>
      <c r="AD18" s="401"/>
      <c r="AE18" s="401"/>
      <c r="AF18" s="401"/>
      <c r="AG18" s="486"/>
      <c r="AH18" s="400">
        <v>72.8</v>
      </c>
      <c r="AI18" s="401"/>
      <c r="AJ18" s="401"/>
      <c r="AK18" s="401"/>
      <c r="AL18" s="402"/>
      <c r="AM18" s="487"/>
      <c r="AN18" s="387"/>
      <c r="AO18" s="387"/>
      <c r="AP18" s="387"/>
      <c r="AQ18" s="387"/>
      <c r="AR18" s="387"/>
      <c r="AS18" s="387"/>
      <c r="AT18" s="388"/>
      <c r="AU18" s="488"/>
      <c r="AV18" s="489"/>
      <c r="AW18" s="489"/>
      <c r="AX18" s="489"/>
      <c r="AY18" s="444" t="s">
        <v>165</v>
      </c>
      <c r="AZ18" s="445"/>
      <c r="BA18" s="445"/>
      <c r="BB18" s="445"/>
      <c r="BC18" s="445"/>
      <c r="BD18" s="445"/>
      <c r="BE18" s="445"/>
      <c r="BF18" s="445"/>
      <c r="BG18" s="445"/>
      <c r="BH18" s="445"/>
      <c r="BI18" s="445"/>
      <c r="BJ18" s="445"/>
      <c r="BK18" s="445"/>
      <c r="BL18" s="445"/>
      <c r="BM18" s="446"/>
      <c r="BN18" s="430">
        <v>9359607</v>
      </c>
      <c r="BO18" s="431"/>
      <c r="BP18" s="431"/>
      <c r="BQ18" s="431"/>
      <c r="BR18" s="431"/>
      <c r="BS18" s="431"/>
      <c r="BT18" s="431"/>
      <c r="BU18" s="432"/>
      <c r="BV18" s="430">
        <v>9219147</v>
      </c>
      <c r="BW18" s="431"/>
      <c r="BX18" s="431"/>
      <c r="BY18" s="431"/>
      <c r="BZ18" s="431"/>
      <c r="CA18" s="431"/>
      <c r="CB18" s="431"/>
      <c r="CC18" s="432"/>
      <c r="CD18" s="185"/>
      <c r="CE18" s="462"/>
      <c r="CF18" s="462"/>
      <c r="CG18" s="462"/>
      <c r="CH18" s="462"/>
      <c r="CI18" s="462"/>
      <c r="CJ18" s="462"/>
      <c r="CK18" s="462"/>
      <c r="CL18" s="462"/>
      <c r="CM18" s="462"/>
      <c r="CN18" s="462"/>
      <c r="CO18" s="462"/>
      <c r="CP18" s="462"/>
      <c r="CQ18" s="462"/>
      <c r="CR18" s="462"/>
      <c r="CS18" s="463"/>
      <c r="CT18" s="427"/>
      <c r="CU18" s="428"/>
      <c r="CV18" s="428"/>
      <c r="CW18" s="428"/>
      <c r="CX18" s="428"/>
      <c r="CY18" s="428"/>
      <c r="CZ18" s="428"/>
      <c r="DA18" s="429"/>
      <c r="DB18" s="427"/>
      <c r="DC18" s="428"/>
      <c r="DD18" s="428"/>
      <c r="DE18" s="428"/>
      <c r="DF18" s="428"/>
      <c r="DG18" s="428"/>
      <c r="DH18" s="428"/>
      <c r="DI18" s="429"/>
    </row>
    <row r="19" spans="1:113" ht="18.75" customHeight="1" thickBot="1" x14ac:dyDescent="0.2">
      <c r="A19" s="172"/>
      <c r="B19" s="480" t="s">
        <v>166</v>
      </c>
      <c r="C19" s="481"/>
      <c r="D19" s="481"/>
      <c r="E19" s="482"/>
      <c r="F19" s="482"/>
      <c r="G19" s="482"/>
      <c r="H19" s="482"/>
      <c r="I19" s="482"/>
      <c r="J19" s="482"/>
      <c r="K19" s="482"/>
      <c r="L19" s="490">
        <v>1401</v>
      </c>
      <c r="M19" s="490"/>
      <c r="N19" s="490"/>
      <c r="O19" s="490"/>
      <c r="P19" s="490"/>
      <c r="Q19" s="490"/>
      <c r="R19" s="491"/>
      <c r="S19" s="491"/>
      <c r="T19" s="491"/>
      <c r="U19" s="491"/>
      <c r="V19" s="492"/>
      <c r="W19" s="499"/>
      <c r="X19" s="500"/>
      <c r="Y19" s="500"/>
      <c r="Z19" s="500"/>
      <c r="AA19" s="500"/>
      <c r="AB19" s="500"/>
      <c r="AC19" s="503"/>
      <c r="AD19" s="503"/>
      <c r="AE19" s="503"/>
      <c r="AF19" s="503"/>
      <c r="AG19" s="503"/>
      <c r="AH19" s="503"/>
      <c r="AI19" s="503"/>
      <c r="AJ19" s="503"/>
      <c r="AK19" s="503"/>
      <c r="AL19" s="522"/>
      <c r="AM19" s="487"/>
      <c r="AN19" s="387"/>
      <c r="AO19" s="387"/>
      <c r="AP19" s="387"/>
      <c r="AQ19" s="387"/>
      <c r="AR19" s="387"/>
      <c r="AS19" s="387"/>
      <c r="AT19" s="388"/>
      <c r="AU19" s="488"/>
      <c r="AV19" s="489"/>
      <c r="AW19" s="489"/>
      <c r="AX19" s="489"/>
      <c r="AY19" s="444" t="s">
        <v>167</v>
      </c>
      <c r="AZ19" s="445"/>
      <c r="BA19" s="445"/>
      <c r="BB19" s="445"/>
      <c r="BC19" s="445"/>
      <c r="BD19" s="445"/>
      <c r="BE19" s="445"/>
      <c r="BF19" s="445"/>
      <c r="BG19" s="445"/>
      <c r="BH19" s="445"/>
      <c r="BI19" s="445"/>
      <c r="BJ19" s="445"/>
      <c r="BK19" s="445"/>
      <c r="BL19" s="445"/>
      <c r="BM19" s="446"/>
      <c r="BN19" s="430">
        <v>13810416</v>
      </c>
      <c r="BO19" s="431"/>
      <c r="BP19" s="431"/>
      <c r="BQ19" s="431"/>
      <c r="BR19" s="431"/>
      <c r="BS19" s="431"/>
      <c r="BT19" s="431"/>
      <c r="BU19" s="432"/>
      <c r="BV19" s="430">
        <v>13541947</v>
      </c>
      <c r="BW19" s="431"/>
      <c r="BX19" s="431"/>
      <c r="BY19" s="431"/>
      <c r="BZ19" s="431"/>
      <c r="CA19" s="431"/>
      <c r="CB19" s="431"/>
      <c r="CC19" s="432"/>
      <c r="CD19" s="185"/>
      <c r="CE19" s="462"/>
      <c r="CF19" s="462"/>
      <c r="CG19" s="462"/>
      <c r="CH19" s="462"/>
      <c r="CI19" s="462"/>
      <c r="CJ19" s="462"/>
      <c r="CK19" s="462"/>
      <c r="CL19" s="462"/>
      <c r="CM19" s="462"/>
      <c r="CN19" s="462"/>
      <c r="CO19" s="462"/>
      <c r="CP19" s="462"/>
      <c r="CQ19" s="462"/>
      <c r="CR19" s="462"/>
      <c r="CS19" s="463"/>
      <c r="CT19" s="427"/>
      <c r="CU19" s="428"/>
      <c r="CV19" s="428"/>
      <c r="CW19" s="428"/>
      <c r="CX19" s="428"/>
      <c r="CY19" s="428"/>
      <c r="CZ19" s="428"/>
      <c r="DA19" s="429"/>
      <c r="DB19" s="427"/>
      <c r="DC19" s="428"/>
      <c r="DD19" s="428"/>
      <c r="DE19" s="428"/>
      <c r="DF19" s="428"/>
      <c r="DG19" s="428"/>
      <c r="DH19" s="428"/>
      <c r="DI19" s="429"/>
    </row>
    <row r="20" spans="1:113" ht="18.75" customHeight="1" thickBot="1" x14ac:dyDescent="0.2">
      <c r="A20" s="172"/>
      <c r="B20" s="480" t="s">
        <v>168</v>
      </c>
      <c r="C20" s="481"/>
      <c r="D20" s="481"/>
      <c r="E20" s="482"/>
      <c r="F20" s="482"/>
      <c r="G20" s="482"/>
      <c r="H20" s="482"/>
      <c r="I20" s="482"/>
      <c r="J20" s="482"/>
      <c r="K20" s="482"/>
      <c r="L20" s="490">
        <v>21999</v>
      </c>
      <c r="M20" s="490"/>
      <c r="N20" s="490"/>
      <c r="O20" s="490"/>
      <c r="P20" s="490"/>
      <c r="Q20" s="490"/>
      <c r="R20" s="491"/>
      <c r="S20" s="491"/>
      <c r="T20" s="491"/>
      <c r="U20" s="491"/>
      <c r="V20" s="492"/>
      <c r="W20" s="501"/>
      <c r="X20" s="502"/>
      <c r="Y20" s="502"/>
      <c r="Z20" s="502"/>
      <c r="AA20" s="502"/>
      <c r="AB20" s="502"/>
      <c r="AC20" s="493"/>
      <c r="AD20" s="493"/>
      <c r="AE20" s="493"/>
      <c r="AF20" s="493"/>
      <c r="AG20" s="493"/>
      <c r="AH20" s="493"/>
      <c r="AI20" s="493"/>
      <c r="AJ20" s="493"/>
      <c r="AK20" s="493"/>
      <c r="AL20" s="494"/>
      <c r="AM20" s="495"/>
      <c r="AN20" s="392"/>
      <c r="AO20" s="392"/>
      <c r="AP20" s="392"/>
      <c r="AQ20" s="392"/>
      <c r="AR20" s="392"/>
      <c r="AS20" s="392"/>
      <c r="AT20" s="393"/>
      <c r="AU20" s="496"/>
      <c r="AV20" s="497"/>
      <c r="AW20" s="497"/>
      <c r="AX20" s="498"/>
      <c r="AY20" s="444"/>
      <c r="AZ20" s="445"/>
      <c r="BA20" s="445"/>
      <c r="BB20" s="445"/>
      <c r="BC20" s="445"/>
      <c r="BD20" s="445"/>
      <c r="BE20" s="445"/>
      <c r="BF20" s="445"/>
      <c r="BG20" s="445"/>
      <c r="BH20" s="445"/>
      <c r="BI20" s="445"/>
      <c r="BJ20" s="445"/>
      <c r="BK20" s="445"/>
      <c r="BL20" s="445"/>
      <c r="BM20" s="446"/>
      <c r="BN20" s="430"/>
      <c r="BO20" s="431"/>
      <c r="BP20" s="431"/>
      <c r="BQ20" s="431"/>
      <c r="BR20" s="431"/>
      <c r="BS20" s="431"/>
      <c r="BT20" s="431"/>
      <c r="BU20" s="432"/>
      <c r="BV20" s="430"/>
      <c r="BW20" s="431"/>
      <c r="BX20" s="431"/>
      <c r="BY20" s="431"/>
      <c r="BZ20" s="431"/>
      <c r="CA20" s="431"/>
      <c r="CB20" s="431"/>
      <c r="CC20" s="432"/>
      <c r="CD20" s="185"/>
      <c r="CE20" s="462"/>
      <c r="CF20" s="462"/>
      <c r="CG20" s="462"/>
      <c r="CH20" s="462"/>
      <c r="CI20" s="462"/>
      <c r="CJ20" s="462"/>
      <c r="CK20" s="462"/>
      <c r="CL20" s="462"/>
      <c r="CM20" s="462"/>
      <c r="CN20" s="462"/>
      <c r="CO20" s="462"/>
      <c r="CP20" s="462"/>
      <c r="CQ20" s="462"/>
      <c r="CR20" s="462"/>
      <c r="CS20" s="463"/>
      <c r="CT20" s="427"/>
      <c r="CU20" s="428"/>
      <c r="CV20" s="428"/>
      <c r="CW20" s="428"/>
      <c r="CX20" s="428"/>
      <c r="CY20" s="428"/>
      <c r="CZ20" s="428"/>
      <c r="DA20" s="429"/>
      <c r="DB20" s="427"/>
      <c r="DC20" s="428"/>
      <c r="DD20" s="428"/>
      <c r="DE20" s="428"/>
      <c r="DF20" s="428"/>
      <c r="DG20" s="428"/>
      <c r="DH20" s="428"/>
      <c r="DI20" s="429"/>
    </row>
    <row r="21" spans="1:113" ht="18.75" customHeight="1" thickBot="1" x14ac:dyDescent="0.2">
      <c r="A21" s="172"/>
      <c r="B21" s="477" t="s">
        <v>169</v>
      </c>
      <c r="C21" s="478"/>
      <c r="D21" s="478"/>
      <c r="E21" s="478"/>
      <c r="F21" s="478"/>
      <c r="G21" s="478"/>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8"/>
      <c r="AF21" s="478"/>
      <c r="AG21" s="478"/>
      <c r="AH21" s="478"/>
      <c r="AI21" s="478"/>
      <c r="AJ21" s="478"/>
      <c r="AK21" s="478"/>
      <c r="AL21" s="478"/>
      <c r="AM21" s="478"/>
      <c r="AN21" s="478"/>
      <c r="AO21" s="478"/>
      <c r="AP21" s="478"/>
      <c r="AQ21" s="478"/>
      <c r="AR21" s="478"/>
      <c r="AS21" s="478"/>
      <c r="AT21" s="478"/>
      <c r="AU21" s="478"/>
      <c r="AV21" s="478"/>
      <c r="AW21" s="478"/>
      <c r="AX21" s="479"/>
      <c r="AY21" s="403"/>
      <c r="AZ21" s="404"/>
      <c r="BA21" s="404"/>
      <c r="BB21" s="404"/>
      <c r="BC21" s="404"/>
      <c r="BD21" s="404"/>
      <c r="BE21" s="404"/>
      <c r="BF21" s="404"/>
      <c r="BG21" s="404"/>
      <c r="BH21" s="404"/>
      <c r="BI21" s="404"/>
      <c r="BJ21" s="404"/>
      <c r="BK21" s="404"/>
      <c r="BL21" s="404"/>
      <c r="BM21" s="405"/>
      <c r="BN21" s="464"/>
      <c r="BO21" s="465"/>
      <c r="BP21" s="465"/>
      <c r="BQ21" s="465"/>
      <c r="BR21" s="465"/>
      <c r="BS21" s="465"/>
      <c r="BT21" s="465"/>
      <c r="BU21" s="466"/>
      <c r="BV21" s="464"/>
      <c r="BW21" s="465"/>
      <c r="BX21" s="465"/>
      <c r="BY21" s="465"/>
      <c r="BZ21" s="465"/>
      <c r="CA21" s="465"/>
      <c r="CB21" s="465"/>
      <c r="CC21" s="466"/>
      <c r="CD21" s="185"/>
      <c r="CE21" s="462"/>
      <c r="CF21" s="462"/>
      <c r="CG21" s="462"/>
      <c r="CH21" s="462"/>
      <c r="CI21" s="462"/>
      <c r="CJ21" s="462"/>
      <c r="CK21" s="462"/>
      <c r="CL21" s="462"/>
      <c r="CM21" s="462"/>
      <c r="CN21" s="462"/>
      <c r="CO21" s="462"/>
      <c r="CP21" s="462"/>
      <c r="CQ21" s="462"/>
      <c r="CR21" s="462"/>
      <c r="CS21" s="463"/>
      <c r="CT21" s="427"/>
      <c r="CU21" s="428"/>
      <c r="CV21" s="428"/>
      <c r="CW21" s="428"/>
      <c r="CX21" s="428"/>
      <c r="CY21" s="428"/>
      <c r="CZ21" s="428"/>
      <c r="DA21" s="429"/>
      <c r="DB21" s="427"/>
      <c r="DC21" s="428"/>
      <c r="DD21" s="428"/>
      <c r="DE21" s="428"/>
      <c r="DF21" s="428"/>
      <c r="DG21" s="428"/>
      <c r="DH21" s="428"/>
      <c r="DI21" s="429"/>
    </row>
    <row r="22" spans="1:113" ht="18.75" customHeight="1" x14ac:dyDescent="0.15">
      <c r="A22" s="172"/>
      <c r="B22" s="406" t="s">
        <v>170</v>
      </c>
      <c r="C22" s="407"/>
      <c r="D22" s="408"/>
      <c r="E22" s="415" t="s">
        <v>1</v>
      </c>
      <c r="F22" s="416"/>
      <c r="G22" s="416"/>
      <c r="H22" s="416"/>
      <c r="I22" s="416"/>
      <c r="J22" s="416"/>
      <c r="K22" s="417"/>
      <c r="L22" s="415" t="s">
        <v>171</v>
      </c>
      <c r="M22" s="416"/>
      <c r="N22" s="416"/>
      <c r="O22" s="416"/>
      <c r="P22" s="417"/>
      <c r="Q22" s="421" t="s">
        <v>172</v>
      </c>
      <c r="R22" s="422"/>
      <c r="S22" s="422"/>
      <c r="T22" s="422"/>
      <c r="U22" s="422"/>
      <c r="V22" s="423"/>
      <c r="W22" s="472" t="s">
        <v>173</v>
      </c>
      <c r="X22" s="407"/>
      <c r="Y22" s="408"/>
      <c r="Z22" s="415" t="s">
        <v>1</v>
      </c>
      <c r="AA22" s="416"/>
      <c r="AB22" s="416"/>
      <c r="AC22" s="416"/>
      <c r="AD22" s="416"/>
      <c r="AE22" s="416"/>
      <c r="AF22" s="416"/>
      <c r="AG22" s="417"/>
      <c r="AH22" s="433" t="s">
        <v>174</v>
      </c>
      <c r="AI22" s="416"/>
      <c r="AJ22" s="416"/>
      <c r="AK22" s="416"/>
      <c r="AL22" s="417"/>
      <c r="AM22" s="433" t="s">
        <v>175</v>
      </c>
      <c r="AN22" s="434"/>
      <c r="AO22" s="434"/>
      <c r="AP22" s="434"/>
      <c r="AQ22" s="434"/>
      <c r="AR22" s="435"/>
      <c r="AS22" s="421" t="s">
        <v>172</v>
      </c>
      <c r="AT22" s="422"/>
      <c r="AU22" s="422"/>
      <c r="AV22" s="422"/>
      <c r="AW22" s="422"/>
      <c r="AX22" s="439"/>
      <c r="AY22" s="456" t="s">
        <v>176</v>
      </c>
      <c r="AZ22" s="457"/>
      <c r="BA22" s="457"/>
      <c r="BB22" s="457"/>
      <c r="BC22" s="457"/>
      <c r="BD22" s="457"/>
      <c r="BE22" s="457"/>
      <c r="BF22" s="457"/>
      <c r="BG22" s="457"/>
      <c r="BH22" s="457"/>
      <c r="BI22" s="457"/>
      <c r="BJ22" s="457"/>
      <c r="BK22" s="457"/>
      <c r="BL22" s="457"/>
      <c r="BM22" s="458"/>
      <c r="BN22" s="459">
        <v>5560015</v>
      </c>
      <c r="BO22" s="460"/>
      <c r="BP22" s="460"/>
      <c r="BQ22" s="460"/>
      <c r="BR22" s="460"/>
      <c r="BS22" s="460"/>
      <c r="BT22" s="460"/>
      <c r="BU22" s="461"/>
      <c r="BV22" s="459">
        <v>6305036</v>
      </c>
      <c r="BW22" s="460"/>
      <c r="BX22" s="460"/>
      <c r="BY22" s="460"/>
      <c r="BZ22" s="460"/>
      <c r="CA22" s="460"/>
      <c r="CB22" s="460"/>
      <c r="CC22" s="461"/>
      <c r="CD22" s="185"/>
      <c r="CE22" s="462"/>
      <c r="CF22" s="462"/>
      <c r="CG22" s="462"/>
      <c r="CH22" s="462"/>
      <c r="CI22" s="462"/>
      <c r="CJ22" s="462"/>
      <c r="CK22" s="462"/>
      <c r="CL22" s="462"/>
      <c r="CM22" s="462"/>
      <c r="CN22" s="462"/>
      <c r="CO22" s="462"/>
      <c r="CP22" s="462"/>
      <c r="CQ22" s="462"/>
      <c r="CR22" s="462"/>
      <c r="CS22" s="463"/>
      <c r="CT22" s="427"/>
      <c r="CU22" s="428"/>
      <c r="CV22" s="428"/>
      <c r="CW22" s="428"/>
      <c r="CX22" s="428"/>
      <c r="CY22" s="428"/>
      <c r="CZ22" s="428"/>
      <c r="DA22" s="429"/>
      <c r="DB22" s="427"/>
      <c r="DC22" s="428"/>
      <c r="DD22" s="428"/>
      <c r="DE22" s="428"/>
      <c r="DF22" s="428"/>
      <c r="DG22" s="428"/>
      <c r="DH22" s="428"/>
      <c r="DI22" s="429"/>
    </row>
    <row r="23" spans="1:113" ht="18.75" customHeight="1" x14ac:dyDescent="0.15">
      <c r="A23" s="172"/>
      <c r="B23" s="409"/>
      <c r="C23" s="410"/>
      <c r="D23" s="411"/>
      <c r="E23" s="418"/>
      <c r="F23" s="419"/>
      <c r="G23" s="419"/>
      <c r="H23" s="419"/>
      <c r="I23" s="419"/>
      <c r="J23" s="419"/>
      <c r="K23" s="420"/>
      <c r="L23" s="418"/>
      <c r="M23" s="419"/>
      <c r="N23" s="419"/>
      <c r="O23" s="419"/>
      <c r="P23" s="420"/>
      <c r="Q23" s="424"/>
      <c r="R23" s="425"/>
      <c r="S23" s="425"/>
      <c r="T23" s="425"/>
      <c r="U23" s="425"/>
      <c r="V23" s="426"/>
      <c r="W23" s="473"/>
      <c r="X23" s="410"/>
      <c r="Y23" s="411"/>
      <c r="Z23" s="418"/>
      <c r="AA23" s="419"/>
      <c r="AB23" s="419"/>
      <c r="AC23" s="419"/>
      <c r="AD23" s="419"/>
      <c r="AE23" s="419"/>
      <c r="AF23" s="419"/>
      <c r="AG23" s="420"/>
      <c r="AH23" s="418"/>
      <c r="AI23" s="419"/>
      <c r="AJ23" s="419"/>
      <c r="AK23" s="419"/>
      <c r="AL23" s="420"/>
      <c r="AM23" s="436"/>
      <c r="AN23" s="437"/>
      <c r="AO23" s="437"/>
      <c r="AP23" s="437"/>
      <c r="AQ23" s="437"/>
      <c r="AR23" s="438"/>
      <c r="AS23" s="424"/>
      <c r="AT23" s="425"/>
      <c r="AU23" s="425"/>
      <c r="AV23" s="425"/>
      <c r="AW23" s="425"/>
      <c r="AX23" s="440"/>
      <c r="AY23" s="444" t="s">
        <v>177</v>
      </c>
      <c r="AZ23" s="445"/>
      <c r="BA23" s="445"/>
      <c r="BB23" s="445"/>
      <c r="BC23" s="445"/>
      <c r="BD23" s="445"/>
      <c r="BE23" s="445"/>
      <c r="BF23" s="445"/>
      <c r="BG23" s="445"/>
      <c r="BH23" s="445"/>
      <c r="BI23" s="445"/>
      <c r="BJ23" s="445"/>
      <c r="BK23" s="445"/>
      <c r="BL23" s="445"/>
      <c r="BM23" s="446"/>
      <c r="BN23" s="430">
        <v>3249422</v>
      </c>
      <c r="BO23" s="431"/>
      <c r="BP23" s="431"/>
      <c r="BQ23" s="431"/>
      <c r="BR23" s="431"/>
      <c r="BS23" s="431"/>
      <c r="BT23" s="431"/>
      <c r="BU23" s="432"/>
      <c r="BV23" s="430">
        <v>3475993</v>
      </c>
      <c r="BW23" s="431"/>
      <c r="BX23" s="431"/>
      <c r="BY23" s="431"/>
      <c r="BZ23" s="431"/>
      <c r="CA23" s="431"/>
      <c r="CB23" s="431"/>
      <c r="CC23" s="432"/>
      <c r="CD23" s="185"/>
      <c r="CE23" s="462"/>
      <c r="CF23" s="462"/>
      <c r="CG23" s="462"/>
      <c r="CH23" s="462"/>
      <c r="CI23" s="462"/>
      <c r="CJ23" s="462"/>
      <c r="CK23" s="462"/>
      <c r="CL23" s="462"/>
      <c r="CM23" s="462"/>
      <c r="CN23" s="462"/>
      <c r="CO23" s="462"/>
      <c r="CP23" s="462"/>
      <c r="CQ23" s="462"/>
      <c r="CR23" s="462"/>
      <c r="CS23" s="463"/>
      <c r="CT23" s="427"/>
      <c r="CU23" s="428"/>
      <c r="CV23" s="428"/>
      <c r="CW23" s="428"/>
      <c r="CX23" s="428"/>
      <c r="CY23" s="428"/>
      <c r="CZ23" s="428"/>
      <c r="DA23" s="429"/>
      <c r="DB23" s="427"/>
      <c r="DC23" s="428"/>
      <c r="DD23" s="428"/>
      <c r="DE23" s="428"/>
      <c r="DF23" s="428"/>
      <c r="DG23" s="428"/>
      <c r="DH23" s="428"/>
      <c r="DI23" s="429"/>
    </row>
    <row r="24" spans="1:113" ht="18.75" customHeight="1" thickBot="1" x14ac:dyDescent="0.2">
      <c r="A24" s="172"/>
      <c r="B24" s="409"/>
      <c r="C24" s="410"/>
      <c r="D24" s="411"/>
      <c r="E24" s="386" t="s">
        <v>178</v>
      </c>
      <c r="F24" s="387"/>
      <c r="G24" s="387"/>
      <c r="H24" s="387"/>
      <c r="I24" s="387"/>
      <c r="J24" s="387"/>
      <c r="K24" s="388"/>
      <c r="L24" s="383">
        <v>1</v>
      </c>
      <c r="M24" s="384"/>
      <c r="N24" s="384"/>
      <c r="O24" s="384"/>
      <c r="P24" s="385"/>
      <c r="Q24" s="383">
        <v>7500</v>
      </c>
      <c r="R24" s="384"/>
      <c r="S24" s="384"/>
      <c r="T24" s="384"/>
      <c r="U24" s="384"/>
      <c r="V24" s="385"/>
      <c r="W24" s="473"/>
      <c r="X24" s="410"/>
      <c r="Y24" s="411"/>
      <c r="Z24" s="386" t="s">
        <v>179</v>
      </c>
      <c r="AA24" s="387"/>
      <c r="AB24" s="387"/>
      <c r="AC24" s="387"/>
      <c r="AD24" s="387"/>
      <c r="AE24" s="387"/>
      <c r="AF24" s="387"/>
      <c r="AG24" s="388"/>
      <c r="AH24" s="383">
        <v>259</v>
      </c>
      <c r="AI24" s="384"/>
      <c r="AJ24" s="384"/>
      <c r="AK24" s="384"/>
      <c r="AL24" s="385"/>
      <c r="AM24" s="383">
        <v>755503</v>
      </c>
      <c r="AN24" s="384"/>
      <c r="AO24" s="384"/>
      <c r="AP24" s="384"/>
      <c r="AQ24" s="384"/>
      <c r="AR24" s="385"/>
      <c r="AS24" s="383">
        <v>2917</v>
      </c>
      <c r="AT24" s="384"/>
      <c r="AU24" s="384"/>
      <c r="AV24" s="384"/>
      <c r="AW24" s="384"/>
      <c r="AX24" s="443"/>
      <c r="AY24" s="403" t="s">
        <v>180</v>
      </c>
      <c r="AZ24" s="404"/>
      <c r="BA24" s="404"/>
      <c r="BB24" s="404"/>
      <c r="BC24" s="404"/>
      <c r="BD24" s="404"/>
      <c r="BE24" s="404"/>
      <c r="BF24" s="404"/>
      <c r="BG24" s="404"/>
      <c r="BH24" s="404"/>
      <c r="BI24" s="404"/>
      <c r="BJ24" s="404"/>
      <c r="BK24" s="404"/>
      <c r="BL24" s="404"/>
      <c r="BM24" s="405"/>
      <c r="BN24" s="430">
        <v>1365042</v>
      </c>
      <c r="BO24" s="431"/>
      <c r="BP24" s="431"/>
      <c r="BQ24" s="431"/>
      <c r="BR24" s="431"/>
      <c r="BS24" s="431"/>
      <c r="BT24" s="431"/>
      <c r="BU24" s="432"/>
      <c r="BV24" s="430">
        <v>1879106</v>
      </c>
      <c r="BW24" s="431"/>
      <c r="BX24" s="431"/>
      <c r="BY24" s="431"/>
      <c r="BZ24" s="431"/>
      <c r="CA24" s="431"/>
      <c r="CB24" s="431"/>
      <c r="CC24" s="432"/>
      <c r="CD24" s="185"/>
      <c r="CE24" s="462"/>
      <c r="CF24" s="462"/>
      <c r="CG24" s="462"/>
      <c r="CH24" s="462"/>
      <c r="CI24" s="462"/>
      <c r="CJ24" s="462"/>
      <c r="CK24" s="462"/>
      <c r="CL24" s="462"/>
      <c r="CM24" s="462"/>
      <c r="CN24" s="462"/>
      <c r="CO24" s="462"/>
      <c r="CP24" s="462"/>
      <c r="CQ24" s="462"/>
      <c r="CR24" s="462"/>
      <c r="CS24" s="463"/>
      <c r="CT24" s="427"/>
      <c r="CU24" s="428"/>
      <c r="CV24" s="428"/>
      <c r="CW24" s="428"/>
      <c r="CX24" s="428"/>
      <c r="CY24" s="428"/>
      <c r="CZ24" s="428"/>
      <c r="DA24" s="429"/>
      <c r="DB24" s="427"/>
      <c r="DC24" s="428"/>
      <c r="DD24" s="428"/>
      <c r="DE24" s="428"/>
      <c r="DF24" s="428"/>
      <c r="DG24" s="428"/>
      <c r="DH24" s="428"/>
      <c r="DI24" s="429"/>
    </row>
    <row r="25" spans="1:113" ht="18.75" customHeight="1" x14ac:dyDescent="0.15">
      <c r="A25" s="172"/>
      <c r="B25" s="409"/>
      <c r="C25" s="410"/>
      <c r="D25" s="411"/>
      <c r="E25" s="386" t="s">
        <v>181</v>
      </c>
      <c r="F25" s="387"/>
      <c r="G25" s="387"/>
      <c r="H25" s="387"/>
      <c r="I25" s="387"/>
      <c r="J25" s="387"/>
      <c r="K25" s="388"/>
      <c r="L25" s="383">
        <v>2</v>
      </c>
      <c r="M25" s="384"/>
      <c r="N25" s="384"/>
      <c r="O25" s="384"/>
      <c r="P25" s="385"/>
      <c r="Q25" s="383">
        <v>6200</v>
      </c>
      <c r="R25" s="384"/>
      <c r="S25" s="384"/>
      <c r="T25" s="384"/>
      <c r="U25" s="384"/>
      <c r="V25" s="385"/>
      <c r="W25" s="473"/>
      <c r="X25" s="410"/>
      <c r="Y25" s="411"/>
      <c r="Z25" s="386" t="s">
        <v>182</v>
      </c>
      <c r="AA25" s="387"/>
      <c r="AB25" s="387"/>
      <c r="AC25" s="387"/>
      <c r="AD25" s="387"/>
      <c r="AE25" s="387"/>
      <c r="AF25" s="387"/>
      <c r="AG25" s="388"/>
      <c r="AH25" s="383" t="s">
        <v>183</v>
      </c>
      <c r="AI25" s="384"/>
      <c r="AJ25" s="384"/>
      <c r="AK25" s="384"/>
      <c r="AL25" s="385"/>
      <c r="AM25" s="383" t="s">
        <v>141</v>
      </c>
      <c r="AN25" s="384"/>
      <c r="AO25" s="384"/>
      <c r="AP25" s="384"/>
      <c r="AQ25" s="384"/>
      <c r="AR25" s="385"/>
      <c r="AS25" s="383" t="s">
        <v>183</v>
      </c>
      <c r="AT25" s="384"/>
      <c r="AU25" s="384"/>
      <c r="AV25" s="384"/>
      <c r="AW25" s="384"/>
      <c r="AX25" s="443"/>
      <c r="AY25" s="456" t="s">
        <v>184</v>
      </c>
      <c r="AZ25" s="457"/>
      <c r="BA25" s="457"/>
      <c r="BB25" s="457"/>
      <c r="BC25" s="457"/>
      <c r="BD25" s="457"/>
      <c r="BE25" s="457"/>
      <c r="BF25" s="457"/>
      <c r="BG25" s="457"/>
      <c r="BH25" s="457"/>
      <c r="BI25" s="457"/>
      <c r="BJ25" s="457"/>
      <c r="BK25" s="457"/>
      <c r="BL25" s="457"/>
      <c r="BM25" s="458"/>
      <c r="BN25" s="459">
        <v>147778</v>
      </c>
      <c r="BO25" s="460"/>
      <c r="BP25" s="460"/>
      <c r="BQ25" s="460"/>
      <c r="BR25" s="460"/>
      <c r="BS25" s="460"/>
      <c r="BT25" s="460"/>
      <c r="BU25" s="461"/>
      <c r="BV25" s="459">
        <v>1250661</v>
      </c>
      <c r="BW25" s="460"/>
      <c r="BX25" s="460"/>
      <c r="BY25" s="460"/>
      <c r="BZ25" s="460"/>
      <c r="CA25" s="460"/>
      <c r="CB25" s="460"/>
      <c r="CC25" s="461"/>
      <c r="CD25" s="185"/>
      <c r="CE25" s="462"/>
      <c r="CF25" s="462"/>
      <c r="CG25" s="462"/>
      <c r="CH25" s="462"/>
      <c r="CI25" s="462"/>
      <c r="CJ25" s="462"/>
      <c r="CK25" s="462"/>
      <c r="CL25" s="462"/>
      <c r="CM25" s="462"/>
      <c r="CN25" s="462"/>
      <c r="CO25" s="462"/>
      <c r="CP25" s="462"/>
      <c r="CQ25" s="462"/>
      <c r="CR25" s="462"/>
      <c r="CS25" s="463"/>
      <c r="CT25" s="427"/>
      <c r="CU25" s="428"/>
      <c r="CV25" s="428"/>
      <c r="CW25" s="428"/>
      <c r="CX25" s="428"/>
      <c r="CY25" s="428"/>
      <c r="CZ25" s="428"/>
      <c r="DA25" s="429"/>
      <c r="DB25" s="427"/>
      <c r="DC25" s="428"/>
      <c r="DD25" s="428"/>
      <c r="DE25" s="428"/>
      <c r="DF25" s="428"/>
      <c r="DG25" s="428"/>
      <c r="DH25" s="428"/>
      <c r="DI25" s="429"/>
    </row>
    <row r="26" spans="1:113" ht="18.75" customHeight="1" x14ac:dyDescent="0.15">
      <c r="A26" s="172"/>
      <c r="B26" s="409"/>
      <c r="C26" s="410"/>
      <c r="D26" s="411"/>
      <c r="E26" s="386" t="s">
        <v>185</v>
      </c>
      <c r="F26" s="387"/>
      <c r="G26" s="387"/>
      <c r="H26" s="387"/>
      <c r="I26" s="387"/>
      <c r="J26" s="387"/>
      <c r="K26" s="388"/>
      <c r="L26" s="383">
        <v>1</v>
      </c>
      <c r="M26" s="384"/>
      <c r="N26" s="384"/>
      <c r="O26" s="384"/>
      <c r="P26" s="385"/>
      <c r="Q26" s="383">
        <v>5600</v>
      </c>
      <c r="R26" s="384"/>
      <c r="S26" s="384"/>
      <c r="T26" s="384"/>
      <c r="U26" s="384"/>
      <c r="V26" s="385"/>
      <c r="W26" s="473"/>
      <c r="X26" s="410"/>
      <c r="Y26" s="411"/>
      <c r="Z26" s="386" t="s">
        <v>186</v>
      </c>
      <c r="AA26" s="441"/>
      <c r="AB26" s="441"/>
      <c r="AC26" s="441"/>
      <c r="AD26" s="441"/>
      <c r="AE26" s="441"/>
      <c r="AF26" s="441"/>
      <c r="AG26" s="442"/>
      <c r="AH26" s="383">
        <v>17</v>
      </c>
      <c r="AI26" s="384"/>
      <c r="AJ26" s="384"/>
      <c r="AK26" s="384"/>
      <c r="AL26" s="385"/>
      <c r="AM26" s="383">
        <v>41038</v>
      </c>
      <c r="AN26" s="384"/>
      <c r="AO26" s="384"/>
      <c r="AP26" s="384"/>
      <c r="AQ26" s="384"/>
      <c r="AR26" s="385"/>
      <c r="AS26" s="383">
        <v>2414</v>
      </c>
      <c r="AT26" s="384"/>
      <c r="AU26" s="384"/>
      <c r="AV26" s="384"/>
      <c r="AW26" s="384"/>
      <c r="AX26" s="443"/>
      <c r="AY26" s="470" t="s">
        <v>187</v>
      </c>
      <c r="AZ26" s="390"/>
      <c r="BA26" s="390"/>
      <c r="BB26" s="390"/>
      <c r="BC26" s="390"/>
      <c r="BD26" s="390"/>
      <c r="BE26" s="390"/>
      <c r="BF26" s="390"/>
      <c r="BG26" s="390"/>
      <c r="BH26" s="390"/>
      <c r="BI26" s="390"/>
      <c r="BJ26" s="390"/>
      <c r="BK26" s="390"/>
      <c r="BL26" s="390"/>
      <c r="BM26" s="471"/>
      <c r="BN26" s="430" t="s">
        <v>188</v>
      </c>
      <c r="BO26" s="431"/>
      <c r="BP26" s="431"/>
      <c r="BQ26" s="431"/>
      <c r="BR26" s="431"/>
      <c r="BS26" s="431"/>
      <c r="BT26" s="431"/>
      <c r="BU26" s="432"/>
      <c r="BV26" s="430" t="s">
        <v>132</v>
      </c>
      <c r="BW26" s="431"/>
      <c r="BX26" s="431"/>
      <c r="BY26" s="431"/>
      <c r="BZ26" s="431"/>
      <c r="CA26" s="431"/>
      <c r="CB26" s="431"/>
      <c r="CC26" s="432"/>
      <c r="CD26" s="185"/>
      <c r="CE26" s="462"/>
      <c r="CF26" s="462"/>
      <c r="CG26" s="462"/>
      <c r="CH26" s="462"/>
      <c r="CI26" s="462"/>
      <c r="CJ26" s="462"/>
      <c r="CK26" s="462"/>
      <c r="CL26" s="462"/>
      <c r="CM26" s="462"/>
      <c r="CN26" s="462"/>
      <c r="CO26" s="462"/>
      <c r="CP26" s="462"/>
      <c r="CQ26" s="462"/>
      <c r="CR26" s="462"/>
      <c r="CS26" s="463"/>
      <c r="CT26" s="427"/>
      <c r="CU26" s="428"/>
      <c r="CV26" s="428"/>
      <c r="CW26" s="428"/>
      <c r="CX26" s="428"/>
      <c r="CY26" s="428"/>
      <c r="CZ26" s="428"/>
      <c r="DA26" s="429"/>
      <c r="DB26" s="427"/>
      <c r="DC26" s="428"/>
      <c r="DD26" s="428"/>
      <c r="DE26" s="428"/>
      <c r="DF26" s="428"/>
      <c r="DG26" s="428"/>
      <c r="DH26" s="428"/>
      <c r="DI26" s="429"/>
    </row>
    <row r="27" spans="1:113" ht="18.75" customHeight="1" thickBot="1" x14ac:dyDescent="0.2">
      <c r="A27" s="172"/>
      <c r="B27" s="409"/>
      <c r="C27" s="410"/>
      <c r="D27" s="411"/>
      <c r="E27" s="386" t="s">
        <v>189</v>
      </c>
      <c r="F27" s="387"/>
      <c r="G27" s="387"/>
      <c r="H27" s="387"/>
      <c r="I27" s="387"/>
      <c r="J27" s="387"/>
      <c r="K27" s="388"/>
      <c r="L27" s="383">
        <v>1</v>
      </c>
      <c r="M27" s="384"/>
      <c r="N27" s="384"/>
      <c r="O27" s="384"/>
      <c r="P27" s="385"/>
      <c r="Q27" s="383">
        <v>4400</v>
      </c>
      <c r="R27" s="384"/>
      <c r="S27" s="384"/>
      <c r="T27" s="384"/>
      <c r="U27" s="384"/>
      <c r="V27" s="385"/>
      <c r="W27" s="473"/>
      <c r="X27" s="410"/>
      <c r="Y27" s="411"/>
      <c r="Z27" s="386" t="s">
        <v>190</v>
      </c>
      <c r="AA27" s="387"/>
      <c r="AB27" s="387"/>
      <c r="AC27" s="387"/>
      <c r="AD27" s="387"/>
      <c r="AE27" s="387"/>
      <c r="AF27" s="387"/>
      <c r="AG27" s="388"/>
      <c r="AH27" s="383">
        <v>3</v>
      </c>
      <c r="AI27" s="384"/>
      <c r="AJ27" s="384"/>
      <c r="AK27" s="384"/>
      <c r="AL27" s="385"/>
      <c r="AM27" s="383">
        <v>11904</v>
      </c>
      <c r="AN27" s="384"/>
      <c r="AO27" s="384"/>
      <c r="AP27" s="384"/>
      <c r="AQ27" s="384"/>
      <c r="AR27" s="385"/>
      <c r="AS27" s="383">
        <v>3968</v>
      </c>
      <c r="AT27" s="384"/>
      <c r="AU27" s="384"/>
      <c r="AV27" s="384"/>
      <c r="AW27" s="384"/>
      <c r="AX27" s="443"/>
      <c r="AY27" s="467" t="s">
        <v>191</v>
      </c>
      <c r="AZ27" s="468"/>
      <c r="BA27" s="468"/>
      <c r="BB27" s="468"/>
      <c r="BC27" s="468"/>
      <c r="BD27" s="468"/>
      <c r="BE27" s="468"/>
      <c r="BF27" s="468"/>
      <c r="BG27" s="468"/>
      <c r="BH27" s="468"/>
      <c r="BI27" s="468"/>
      <c r="BJ27" s="468"/>
      <c r="BK27" s="468"/>
      <c r="BL27" s="468"/>
      <c r="BM27" s="469"/>
      <c r="BN27" s="464">
        <v>308304</v>
      </c>
      <c r="BO27" s="465"/>
      <c r="BP27" s="465"/>
      <c r="BQ27" s="465"/>
      <c r="BR27" s="465"/>
      <c r="BS27" s="465"/>
      <c r="BT27" s="465"/>
      <c r="BU27" s="466"/>
      <c r="BV27" s="464">
        <v>308215</v>
      </c>
      <c r="BW27" s="465"/>
      <c r="BX27" s="465"/>
      <c r="BY27" s="465"/>
      <c r="BZ27" s="465"/>
      <c r="CA27" s="465"/>
      <c r="CB27" s="465"/>
      <c r="CC27" s="466"/>
      <c r="CD27" s="187"/>
      <c r="CE27" s="462"/>
      <c r="CF27" s="462"/>
      <c r="CG27" s="462"/>
      <c r="CH27" s="462"/>
      <c r="CI27" s="462"/>
      <c r="CJ27" s="462"/>
      <c r="CK27" s="462"/>
      <c r="CL27" s="462"/>
      <c r="CM27" s="462"/>
      <c r="CN27" s="462"/>
      <c r="CO27" s="462"/>
      <c r="CP27" s="462"/>
      <c r="CQ27" s="462"/>
      <c r="CR27" s="462"/>
      <c r="CS27" s="463"/>
      <c r="CT27" s="427"/>
      <c r="CU27" s="428"/>
      <c r="CV27" s="428"/>
      <c r="CW27" s="428"/>
      <c r="CX27" s="428"/>
      <c r="CY27" s="428"/>
      <c r="CZ27" s="428"/>
      <c r="DA27" s="429"/>
      <c r="DB27" s="427"/>
      <c r="DC27" s="428"/>
      <c r="DD27" s="428"/>
      <c r="DE27" s="428"/>
      <c r="DF27" s="428"/>
      <c r="DG27" s="428"/>
      <c r="DH27" s="428"/>
      <c r="DI27" s="429"/>
    </row>
    <row r="28" spans="1:113" ht="18.75" customHeight="1" x14ac:dyDescent="0.15">
      <c r="A28" s="172"/>
      <c r="B28" s="409"/>
      <c r="C28" s="410"/>
      <c r="D28" s="411"/>
      <c r="E28" s="386" t="s">
        <v>192</v>
      </c>
      <c r="F28" s="387"/>
      <c r="G28" s="387"/>
      <c r="H28" s="387"/>
      <c r="I28" s="387"/>
      <c r="J28" s="387"/>
      <c r="K28" s="388"/>
      <c r="L28" s="383">
        <v>1</v>
      </c>
      <c r="M28" s="384"/>
      <c r="N28" s="384"/>
      <c r="O28" s="384"/>
      <c r="P28" s="385"/>
      <c r="Q28" s="383">
        <v>3900</v>
      </c>
      <c r="R28" s="384"/>
      <c r="S28" s="384"/>
      <c r="T28" s="384"/>
      <c r="U28" s="384"/>
      <c r="V28" s="385"/>
      <c r="W28" s="473"/>
      <c r="X28" s="410"/>
      <c r="Y28" s="411"/>
      <c r="Z28" s="386" t="s">
        <v>193</v>
      </c>
      <c r="AA28" s="387"/>
      <c r="AB28" s="387"/>
      <c r="AC28" s="387"/>
      <c r="AD28" s="387"/>
      <c r="AE28" s="387"/>
      <c r="AF28" s="387"/>
      <c r="AG28" s="388"/>
      <c r="AH28" s="383" t="s">
        <v>152</v>
      </c>
      <c r="AI28" s="384"/>
      <c r="AJ28" s="384"/>
      <c r="AK28" s="384"/>
      <c r="AL28" s="385"/>
      <c r="AM28" s="383" t="s">
        <v>188</v>
      </c>
      <c r="AN28" s="384"/>
      <c r="AO28" s="384"/>
      <c r="AP28" s="384"/>
      <c r="AQ28" s="384"/>
      <c r="AR28" s="385"/>
      <c r="AS28" s="383" t="s">
        <v>188</v>
      </c>
      <c r="AT28" s="384"/>
      <c r="AU28" s="384"/>
      <c r="AV28" s="384"/>
      <c r="AW28" s="384"/>
      <c r="AX28" s="443"/>
      <c r="AY28" s="447" t="s">
        <v>194</v>
      </c>
      <c r="AZ28" s="448"/>
      <c r="BA28" s="448"/>
      <c r="BB28" s="449"/>
      <c r="BC28" s="456" t="s">
        <v>48</v>
      </c>
      <c r="BD28" s="457"/>
      <c r="BE28" s="457"/>
      <c r="BF28" s="457"/>
      <c r="BG28" s="457"/>
      <c r="BH28" s="457"/>
      <c r="BI28" s="457"/>
      <c r="BJ28" s="457"/>
      <c r="BK28" s="457"/>
      <c r="BL28" s="457"/>
      <c r="BM28" s="458"/>
      <c r="BN28" s="459">
        <v>2140701</v>
      </c>
      <c r="BO28" s="460"/>
      <c r="BP28" s="460"/>
      <c r="BQ28" s="460"/>
      <c r="BR28" s="460"/>
      <c r="BS28" s="460"/>
      <c r="BT28" s="460"/>
      <c r="BU28" s="461"/>
      <c r="BV28" s="459">
        <v>1674104</v>
      </c>
      <c r="BW28" s="460"/>
      <c r="BX28" s="460"/>
      <c r="BY28" s="460"/>
      <c r="BZ28" s="460"/>
      <c r="CA28" s="460"/>
      <c r="CB28" s="460"/>
      <c r="CC28" s="461"/>
      <c r="CD28" s="185"/>
      <c r="CE28" s="462"/>
      <c r="CF28" s="462"/>
      <c r="CG28" s="462"/>
      <c r="CH28" s="462"/>
      <c r="CI28" s="462"/>
      <c r="CJ28" s="462"/>
      <c r="CK28" s="462"/>
      <c r="CL28" s="462"/>
      <c r="CM28" s="462"/>
      <c r="CN28" s="462"/>
      <c r="CO28" s="462"/>
      <c r="CP28" s="462"/>
      <c r="CQ28" s="462"/>
      <c r="CR28" s="462"/>
      <c r="CS28" s="463"/>
      <c r="CT28" s="427"/>
      <c r="CU28" s="428"/>
      <c r="CV28" s="428"/>
      <c r="CW28" s="428"/>
      <c r="CX28" s="428"/>
      <c r="CY28" s="428"/>
      <c r="CZ28" s="428"/>
      <c r="DA28" s="429"/>
      <c r="DB28" s="427"/>
      <c r="DC28" s="428"/>
      <c r="DD28" s="428"/>
      <c r="DE28" s="428"/>
      <c r="DF28" s="428"/>
      <c r="DG28" s="428"/>
      <c r="DH28" s="428"/>
      <c r="DI28" s="429"/>
    </row>
    <row r="29" spans="1:113" ht="18.75" customHeight="1" x14ac:dyDescent="0.15">
      <c r="A29" s="172"/>
      <c r="B29" s="409"/>
      <c r="C29" s="410"/>
      <c r="D29" s="411"/>
      <c r="E29" s="386" t="s">
        <v>195</v>
      </c>
      <c r="F29" s="387"/>
      <c r="G29" s="387"/>
      <c r="H29" s="387"/>
      <c r="I29" s="387"/>
      <c r="J29" s="387"/>
      <c r="K29" s="388"/>
      <c r="L29" s="383">
        <v>12</v>
      </c>
      <c r="M29" s="384"/>
      <c r="N29" s="384"/>
      <c r="O29" s="384"/>
      <c r="P29" s="385"/>
      <c r="Q29" s="383">
        <v>3600</v>
      </c>
      <c r="R29" s="384"/>
      <c r="S29" s="384"/>
      <c r="T29" s="384"/>
      <c r="U29" s="384"/>
      <c r="V29" s="385"/>
      <c r="W29" s="474"/>
      <c r="X29" s="475"/>
      <c r="Y29" s="476"/>
      <c r="Z29" s="386" t="s">
        <v>196</v>
      </c>
      <c r="AA29" s="387"/>
      <c r="AB29" s="387"/>
      <c r="AC29" s="387"/>
      <c r="AD29" s="387"/>
      <c r="AE29" s="387"/>
      <c r="AF29" s="387"/>
      <c r="AG29" s="388"/>
      <c r="AH29" s="383">
        <v>262</v>
      </c>
      <c r="AI29" s="384"/>
      <c r="AJ29" s="384"/>
      <c r="AK29" s="384"/>
      <c r="AL29" s="385"/>
      <c r="AM29" s="383">
        <v>767407</v>
      </c>
      <c r="AN29" s="384"/>
      <c r="AO29" s="384"/>
      <c r="AP29" s="384"/>
      <c r="AQ29" s="384"/>
      <c r="AR29" s="385"/>
      <c r="AS29" s="383">
        <v>2929</v>
      </c>
      <c r="AT29" s="384"/>
      <c r="AU29" s="384"/>
      <c r="AV29" s="384"/>
      <c r="AW29" s="384"/>
      <c r="AX29" s="443"/>
      <c r="AY29" s="450"/>
      <c r="AZ29" s="451"/>
      <c r="BA29" s="451"/>
      <c r="BB29" s="452"/>
      <c r="BC29" s="444" t="s">
        <v>197</v>
      </c>
      <c r="BD29" s="445"/>
      <c r="BE29" s="445"/>
      <c r="BF29" s="445"/>
      <c r="BG29" s="445"/>
      <c r="BH29" s="445"/>
      <c r="BI29" s="445"/>
      <c r="BJ29" s="445"/>
      <c r="BK29" s="445"/>
      <c r="BL29" s="445"/>
      <c r="BM29" s="446"/>
      <c r="BN29" s="430">
        <v>2490865</v>
      </c>
      <c r="BO29" s="431"/>
      <c r="BP29" s="431"/>
      <c r="BQ29" s="431"/>
      <c r="BR29" s="431"/>
      <c r="BS29" s="431"/>
      <c r="BT29" s="431"/>
      <c r="BU29" s="432"/>
      <c r="BV29" s="430">
        <v>2240766</v>
      </c>
      <c r="BW29" s="431"/>
      <c r="BX29" s="431"/>
      <c r="BY29" s="431"/>
      <c r="BZ29" s="431"/>
      <c r="CA29" s="431"/>
      <c r="CB29" s="431"/>
      <c r="CC29" s="432"/>
      <c r="CD29" s="187"/>
      <c r="CE29" s="462"/>
      <c r="CF29" s="462"/>
      <c r="CG29" s="462"/>
      <c r="CH29" s="462"/>
      <c r="CI29" s="462"/>
      <c r="CJ29" s="462"/>
      <c r="CK29" s="462"/>
      <c r="CL29" s="462"/>
      <c r="CM29" s="462"/>
      <c r="CN29" s="462"/>
      <c r="CO29" s="462"/>
      <c r="CP29" s="462"/>
      <c r="CQ29" s="462"/>
      <c r="CR29" s="462"/>
      <c r="CS29" s="463"/>
      <c r="CT29" s="427"/>
      <c r="CU29" s="428"/>
      <c r="CV29" s="428"/>
      <c r="CW29" s="428"/>
      <c r="CX29" s="428"/>
      <c r="CY29" s="428"/>
      <c r="CZ29" s="428"/>
      <c r="DA29" s="429"/>
      <c r="DB29" s="427"/>
      <c r="DC29" s="428"/>
      <c r="DD29" s="428"/>
      <c r="DE29" s="428"/>
      <c r="DF29" s="428"/>
      <c r="DG29" s="428"/>
      <c r="DH29" s="428"/>
      <c r="DI29" s="429"/>
    </row>
    <row r="30" spans="1:113" ht="18.75" customHeight="1" thickBot="1" x14ac:dyDescent="0.2">
      <c r="A30" s="172"/>
      <c r="B30" s="412"/>
      <c r="C30" s="413"/>
      <c r="D30" s="414"/>
      <c r="E30" s="391"/>
      <c r="F30" s="392"/>
      <c r="G30" s="392"/>
      <c r="H30" s="392"/>
      <c r="I30" s="392"/>
      <c r="J30" s="392"/>
      <c r="K30" s="393"/>
      <c r="L30" s="394"/>
      <c r="M30" s="395"/>
      <c r="N30" s="395"/>
      <c r="O30" s="395"/>
      <c r="P30" s="396"/>
      <c r="Q30" s="394"/>
      <c r="R30" s="395"/>
      <c r="S30" s="395"/>
      <c r="T30" s="395"/>
      <c r="U30" s="395"/>
      <c r="V30" s="396"/>
      <c r="W30" s="397" t="s">
        <v>198</v>
      </c>
      <c r="X30" s="398"/>
      <c r="Y30" s="398"/>
      <c r="Z30" s="398"/>
      <c r="AA30" s="398"/>
      <c r="AB30" s="398"/>
      <c r="AC30" s="398"/>
      <c r="AD30" s="398"/>
      <c r="AE30" s="398"/>
      <c r="AF30" s="398"/>
      <c r="AG30" s="399"/>
      <c r="AH30" s="400">
        <v>93</v>
      </c>
      <c r="AI30" s="401"/>
      <c r="AJ30" s="401"/>
      <c r="AK30" s="401"/>
      <c r="AL30" s="401"/>
      <c r="AM30" s="401"/>
      <c r="AN30" s="401"/>
      <c r="AO30" s="401"/>
      <c r="AP30" s="401"/>
      <c r="AQ30" s="401"/>
      <c r="AR30" s="401"/>
      <c r="AS30" s="401"/>
      <c r="AT30" s="401"/>
      <c r="AU30" s="401"/>
      <c r="AV30" s="401"/>
      <c r="AW30" s="401"/>
      <c r="AX30" s="402"/>
      <c r="AY30" s="453"/>
      <c r="AZ30" s="454"/>
      <c r="BA30" s="454"/>
      <c r="BB30" s="455"/>
      <c r="BC30" s="403" t="s">
        <v>50</v>
      </c>
      <c r="BD30" s="404"/>
      <c r="BE30" s="404"/>
      <c r="BF30" s="404"/>
      <c r="BG30" s="404"/>
      <c r="BH30" s="404"/>
      <c r="BI30" s="404"/>
      <c r="BJ30" s="404"/>
      <c r="BK30" s="404"/>
      <c r="BL30" s="404"/>
      <c r="BM30" s="405"/>
      <c r="BN30" s="464">
        <v>3942876</v>
      </c>
      <c r="BO30" s="465"/>
      <c r="BP30" s="465"/>
      <c r="BQ30" s="465"/>
      <c r="BR30" s="465"/>
      <c r="BS30" s="465"/>
      <c r="BT30" s="465"/>
      <c r="BU30" s="466"/>
      <c r="BV30" s="464">
        <v>3113562</v>
      </c>
      <c r="BW30" s="465"/>
      <c r="BX30" s="465"/>
      <c r="BY30" s="465"/>
      <c r="BZ30" s="465"/>
      <c r="CA30" s="465"/>
      <c r="CB30" s="465"/>
      <c r="CC30" s="466"/>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15">
      <c r="A31" s="172"/>
      <c r="B31" s="194"/>
      <c r="DI31" s="195"/>
    </row>
    <row r="32" spans="1:113" ht="13.5" customHeight="1" x14ac:dyDescent="0.15">
      <c r="A32" s="172"/>
      <c r="B32" s="196"/>
      <c r="C32" s="389" t="s">
        <v>199</v>
      </c>
      <c r="D32" s="389"/>
      <c r="E32" s="389"/>
      <c r="F32" s="389"/>
      <c r="G32" s="389"/>
      <c r="H32" s="389"/>
      <c r="I32" s="389"/>
      <c r="J32" s="389"/>
      <c r="K32" s="389"/>
      <c r="L32" s="389"/>
      <c r="M32" s="389"/>
      <c r="N32" s="389"/>
      <c r="O32" s="389"/>
      <c r="P32" s="389"/>
      <c r="Q32" s="389"/>
      <c r="R32" s="389"/>
      <c r="S32" s="389"/>
      <c r="U32" s="390" t="s">
        <v>200</v>
      </c>
      <c r="V32" s="390"/>
      <c r="W32" s="390"/>
      <c r="X32" s="390"/>
      <c r="Y32" s="390"/>
      <c r="Z32" s="390"/>
      <c r="AA32" s="390"/>
      <c r="AB32" s="390"/>
      <c r="AC32" s="390"/>
      <c r="AD32" s="390"/>
      <c r="AE32" s="390"/>
      <c r="AF32" s="390"/>
      <c r="AG32" s="390"/>
      <c r="AH32" s="390"/>
      <c r="AI32" s="390"/>
      <c r="AJ32" s="390"/>
      <c r="AK32" s="390"/>
      <c r="AM32" s="390" t="s">
        <v>201</v>
      </c>
      <c r="AN32" s="390"/>
      <c r="AO32" s="390"/>
      <c r="AP32" s="390"/>
      <c r="AQ32" s="390"/>
      <c r="AR32" s="390"/>
      <c r="AS32" s="390"/>
      <c r="AT32" s="390"/>
      <c r="AU32" s="390"/>
      <c r="AV32" s="390"/>
      <c r="AW32" s="390"/>
      <c r="AX32" s="390"/>
      <c r="AY32" s="390"/>
      <c r="AZ32" s="390"/>
      <c r="BA32" s="390"/>
      <c r="BB32" s="390"/>
      <c r="BC32" s="390"/>
      <c r="BE32" s="390" t="s">
        <v>202</v>
      </c>
      <c r="BF32" s="390"/>
      <c r="BG32" s="390"/>
      <c r="BH32" s="390"/>
      <c r="BI32" s="390"/>
      <c r="BJ32" s="390"/>
      <c r="BK32" s="390"/>
      <c r="BL32" s="390"/>
      <c r="BM32" s="390"/>
      <c r="BN32" s="390"/>
      <c r="BO32" s="390"/>
      <c r="BP32" s="390"/>
      <c r="BQ32" s="390"/>
      <c r="BR32" s="390"/>
      <c r="BS32" s="390"/>
      <c r="BT32" s="390"/>
      <c r="BU32" s="390"/>
      <c r="BW32" s="390" t="s">
        <v>203</v>
      </c>
      <c r="BX32" s="390"/>
      <c r="BY32" s="390"/>
      <c r="BZ32" s="390"/>
      <c r="CA32" s="390"/>
      <c r="CB32" s="390"/>
      <c r="CC32" s="390"/>
      <c r="CD32" s="390"/>
      <c r="CE32" s="390"/>
      <c r="CF32" s="390"/>
      <c r="CG32" s="390"/>
      <c r="CH32" s="390"/>
      <c r="CI32" s="390"/>
      <c r="CJ32" s="390"/>
      <c r="CK32" s="390"/>
      <c r="CL32" s="390"/>
      <c r="CM32" s="390"/>
      <c r="CO32" s="390" t="s">
        <v>204</v>
      </c>
      <c r="CP32" s="390"/>
      <c r="CQ32" s="390"/>
      <c r="CR32" s="390"/>
      <c r="CS32" s="390"/>
      <c r="CT32" s="390"/>
      <c r="CU32" s="390"/>
      <c r="CV32" s="390"/>
      <c r="CW32" s="390"/>
      <c r="CX32" s="390"/>
      <c r="CY32" s="390"/>
      <c r="CZ32" s="390"/>
      <c r="DA32" s="390"/>
      <c r="DB32" s="390"/>
      <c r="DC32" s="390"/>
      <c r="DD32" s="390"/>
      <c r="DE32" s="390"/>
      <c r="DI32" s="195"/>
    </row>
    <row r="33" spans="1:113" ht="13.5" customHeight="1" x14ac:dyDescent="0.15">
      <c r="A33" s="172"/>
      <c r="B33" s="196"/>
      <c r="C33" s="382" t="s">
        <v>205</v>
      </c>
      <c r="D33" s="382"/>
      <c r="E33" s="381" t="s">
        <v>206</v>
      </c>
      <c r="F33" s="381"/>
      <c r="G33" s="381"/>
      <c r="H33" s="381"/>
      <c r="I33" s="381"/>
      <c r="J33" s="381"/>
      <c r="K33" s="381"/>
      <c r="L33" s="381"/>
      <c r="M33" s="381"/>
      <c r="N33" s="381"/>
      <c r="O33" s="381"/>
      <c r="P33" s="381"/>
      <c r="Q33" s="381"/>
      <c r="R33" s="381"/>
      <c r="S33" s="381"/>
      <c r="T33" s="197"/>
      <c r="U33" s="382" t="s">
        <v>207</v>
      </c>
      <c r="V33" s="382"/>
      <c r="W33" s="381" t="s">
        <v>208</v>
      </c>
      <c r="X33" s="381"/>
      <c r="Y33" s="381"/>
      <c r="Z33" s="381"/>
      <c r="AA33" s="381"/>
      <c r="AB33" s="381"/>
      <c r="AC33" s="381"/>
      <c r="AD33" s="381"/>
      <c r="AE33" s="381"/>
      <c r="AF33" s="381"/>
      <c r="AG33" s="381"/>
      <c r="AH33" s="381"/>
      <c r="AI33" s="381"/>
      <c r="AJ33" s="381"/>
      <c r="AK33" s="381"/>
      <c r="AL33" s="197"/>
      <c r="AM33" s="382" t="s">
        <v>205</v>
      </c>
      <c r="AN33" s="382"/>
      <c r="AO33" s="381" t="s">
        <v>209</v>
      </c>
      <c r="AP33" s="381"/>
      <c r="AQ33" s="381"/>
      <c r="AR33" s="381"/>
      <c r="AS33" s="381"/>
      <c r="AT33" s="381"/>
      <c r="AU33" s="381"/>
      <c r="AV33" s="381"/>
      <c r="AW33" s="381"/>
      <c r="AX33" s="381"/>
      <c r="AY33" s="381"/>
      <c r="AZ33" s="381"/>
      <c r="BA33" s="381"/>
      <c r="BB33" s="381"/>
      <c r="BC33" s="381"/>
      <c r="BD33" s="198"/>
      <c r="BE33" s="381" t="s">
        <v>210</v>
      </c>
      <c r="BF33" s="381"/>
      <c r="BG33" s="381" t="s">
        <v>211</v>
      </c>
      <c r="BH33" s="381"/>
      <c r="BI33" s="381"/>
      <c r="BJ33" s="381"/>
      <c r="BK33" s="381"/>
      <c r="BL33" s="381"/>
      <c r="BM33" s="381"/>
      <c r="BN33" s="381"/>
      <c r="BO33" s="381"/>
      <c r="BP33" s="381"/>
      <c r="BQ33" s="381"/>
      <c r="BR33" s="381"/>
      <c r="BS33" s="381"/>
      <c r="BT33" s="381"/>
      <c r="BU33" s="381"/>
      <c r="BV33" s="198"/>
      <c r="BW33" s="382" t="s">
        <v>210</v>
      </c>
      <c r="BX33" s="382"/>
      <c r="BY33" s="381" t="s">
        <v>212</v>
      </c>
      <c r="BZ33" s="381"/>
      <c r="CA33" s="381"/>
      <c r="CB33" s="381"/>
      <c r="CC33" s="381"/>
      <c r="CD33" s="381"/>
      <c r="CE33" s="381"/>
      <c r="CF33" s="381"/>
      <c r="CG33" s="381"/>
      <c r="CH33" s="381"/>
      <c r="CI33" s="381"/>
      <c r="CJ33" s="381"/>
      <c r="CK33" s="381"/>
      <c r="CL33" s="381"/>
      <c r="CM33" s="381"/>
      <c r="CN33" s="197"/>
      <c r="CO33" s="382" t="s">
        <v>213</v>
      </c>
      <c r="CP33" s="382"/>
      <c r="CQ33" s="381" t="s">
        <v>214</v>
      </c>
      <c r="CR33" s="381"/>
      <c r="CS33" s="381"/>
      <c r="CT33" s="381"/>
      <c r="CU33" s="381"/>
      <c r="CV33" s="381"/>
      <c r="CW33" s="381"/>
      <c r="CX33" s="381"/>
      <c r="CY33" s="381"/>
      <c r="CZ33" s="381"/>
      <c r="DA33" s="381"/>
      <c r="DB33" s="381"/>
      <c r="DC33" s="381"/>
      <c r="DD33" s="381"/>
      <c r="DE33" s="381"/>
      <c r="DF33" s="197"/>
      <c r="DG33" s="380" t="s">
        <v>215</v>
      </c>
      <c r="DH33" s="380"/>
      <c r="DI33" s="199"/>
    </row>
    <row r="34" spans="1:113" ht="32.25" customHeight="1" x14ac:dyDescent="0.15">
      <c r="A34" s="172"/>
      <c r="B34" s="196"/>
      <c r="C34" s="378">
        <f>IF(E34="","",1)</f>
        <v>1</v>
      </c>
      <c r="D34" s="378"/>
      <c r="E34" s="379" t="str">
        <f>IF('各会計、関係団体の財政状況及び健全化判断比率'!B7="","",'各会計、関係団体の財政状況及び健全化判断比率'!B7)</f>
        <v>一般会計</v>
      </c>
      <c r="F34" s="379"/>
      <c r="G34" s="379"/>
      <c r="H34" s="379"/>
      <c r="I34" s="379"/>
      <c r="J34" s="379"/>
      <c r="K34" s="379"/>
      <c r="L34" s="379"/>
      <c r="M34" s="379"/>
      <c r="N34" s="379"/>
      <c r="O34" s="379"/>
      <c r="P34" s="379"/>
      <c r="Q34" s="379"/>
      <c r="R34" s="379"/>
      <c r="S34" s="379"/>
      <c r="T34" s="172"/>
      <c r="U34" s="378">
        <f>IF(W34="","",MAX(C34:D43)+1)</f>
        <v>3</v>
      </c>
      <c r="V34" s="378"/>
      <c r="W34" s="379" t="str">
        <f>IF('各会計、関係団体の財政状況及び健全化判断比率'!B28="","",'各会計、関係団体の財政状況及び健全化判断比率'!B28)</f>
        <v>国民健康保険特別会計</v>
      </c>
      <c r="X34" s="379"/>
      <c r="Y34" s="379"/>
      <c r="Z34" s="379"/>
      <c r="AA34" s="379"/>
      <c r="AB34" s="379"/>
      <c r="AC34" s="379"/>
      <c r="AD34" s="379"/>
      <c r="AE34" s="379"/>
      <c r="AF34" s="379"/>
      <c r="AG34" s="379"/>
      <c r="AH34" s="379"/>
      <c r="AI34" s="379"/>
      <c r="AJ34" s="379"/>
      <c r="AK34" s="379"/>
      <c r="AL34" s="172"/>
      <c r="AM34" s="378">
        <f>IF(AO34="","",MAX(C34:D43,U34:V43)+1)</f>
        <v>6</v>
      </c>
      <c r="AN34" s="378"/>
      <c r="AO34" s="379" t="str">
        <f>IF('各会計、関係団体の財政状況及び健全化判断比率'!B31="","",'各会計、関係団体の財政状況及び健全化判断比率'!B31)</f>
        <v>水道事業会計</v>
      </c>
      <c r="AP34" s="379"/>
      <c r="AQ34" s="379"/>
      <c r="AR34" s="379"/>
      <c r="AS34" s="379"/>
      <c r="AT34" s="379"/>
      <c r="AU34" s="379"/>
      <c r="AV34" s="379"/>
      <c r="AW34" s="379"/>
      <c r="AX34" s="379"/>
      <c r="AY34" s="379"/>
      <c r="AZ34" s="379"/>
      <c r="BA34" s="379"/>
      <c r="BB34" s="379"/>
      <c r="BC34" s="379"/>
      <c r="BD34" s="172"/>
      <c r="BE34" s="378" t="str">
        <f>IF(BG34="","",MAX(C34:D43,U34:V43,AM34:AN43)+1)</f>
        <v/>
      </c>
      <c r="BF34" s="378"/>
      <c r="BG34" s="379"/>
      <c r="BH34" s="379"/>
      <c r="BI34" s="379"/>
      <c r="BJ34" s="379"/>
      <c r="BK34" s="379"/>
      <c r="BL34" s="379"/>
      <c r="BM34" s="379"/>
      <c r="BN34" s="379"/>
      <c r="BO34" s="379"/>
      <c r="BP34" s="379"/>
      <c r="BQ34" s="379"/>
      <c r="BR34" s="379"/>
      <c r="BS34" s="379"/>
      <c r="BT34" s="379"/>
      <c r="BU34" s="379"/>
      <c r="BV34" s="172"/>
      <c r="BW34" s="378">
        <f>IF(BY34="","",MAX(C34:D43,U34:V43,AM34:AN43,BE34:BF43)+1)</f>
        <v>8</v>
      </c>
      <c r="BX34" s="378"/>
      <c r="BY34" s="379" t="str">
        <f>IF('各会計、関係団体の財政状況及び健全化判断比率'!B68="","",'各会計、関係団体の財政状況及び健全化判断比率'!B68)</f>
        <v>公立那賀病院経営事務組合</v>
      </c>
      <c r="BZ34" s="379"/>
      <c r="CA34" s="379"/>
      <c r="CB34" s="379"/>
      <c r="CC34" s="379"/>
      <c r="CD34" s="379"/>
      <c r="CE34" s="379"/>
      <c r="CF34" s="379"/>
      <c r="CG34" s="379"/>
      <c r="CH34" s="379"/>
      <c r="CI34" s="379"/>
      <c r="CJ34" s="379"/>
      <c r="CK34" s="379"/>
      <c r="CL34" s="379"/>
      <c r="CM34" s="379"/>
      <c r="CN34" s="172"/>
      <c r="CO34" s="378">
        <f>IF(CQ34="","",MAX(C34:D43,U34:V43,AM34:AN43,BE34:BF43,BW34:BX43)+1)</f>
        <v>17</v>
      </c>
      <c r="CP34" s="378"/>
      <c r="CQ34" s="379" t="str">
        <f>IF('各会計、関係団体の財政状況及び健全化判断比率'!BS7="","",'各会計、関係団体の財政状況及び健全化判断比率'!BS7)</f>
        <v>岩出市土地開発公社</v>
      </c>
      <c r="CR34" s="379"/>
      <c r="CS34" s="379"/>
      <c r="CT34" s="379"/>
      <c r="CU34" s="379"/>
      <c r="CV34" s="379"/>
      <c r="CW34" s="379"/>
      <c r="CX34" s="379"/>
      <c r="CY34" s="379"/>
      <c r="CZ34" s="379"/>
      <c r="DA34" s="379"/>
      <c r="DB34" s="379"/>
      <c r="DC34" s="379"/>
      <c r="DD34" s="379"/>
      <c r="DE34" s="379"/>
      <c r="DG34" s="376" t="str">
        <f>IF('各会計、関係団体の財政状況及び健全化判断比率'!BR7="","",'各会計、関係団体の財政状況及び健全化判断比率'!BR7)</f>
        <v/>
      </c>
      <c r="DH34" s="376"/>
      <c r="DI34" s="199"/>
    </row>
    <row r="35" spans="1:113" ht="32.25" customHeight="1" x14ac:dyDescent="0.15">
      <c r="A35" s="172"/>
      <c r="B35" s="196"/>
      <c r="C35" s="378">
        <f>IF(E35="","",C34+1)</f>
        <v>2</v>
      </c>
      <c r="D35" s="378"/>
      <c r="E35" s="379" t="str">
        <f>IF('各会計、関係団体の財政状況及び健全化判断比率'!B8="","",'各会計、関係団体の財政状況及び健全化判断比率'!B8)</f>
        <v>墓園事業特別会計</v>
      </c>
      <c r="F35" s="379"/>
      <c r="G35" s="379"/>
      <c r="H35" s="379"/>
      <c r="I35" s="379"/>
      <c r="J35" s="379"/>
      <c r="K35" s="379"/>
      <c r="L35" s="379"/>
      <c r="M35" s="379"/>
      <c r="N35" s="379"/>
      <c r="O35" s="379"/>
      <c r="P35" s="379"/>
      <c r="Q35" s="379"/>
      <c r="R35" s="379"/>
      <c r="S35" s="379"/>
      <c r="T35" s="172"/>
      <c r="U35" s="378">
        <f>IF(W35="","",U34+1)</f>
        <v>4</v>
      </c>
      <c r="V35" s="378"/>
      <c r="W35" s="379" t="str">
        <f>IF('各会計、関係団体の財政状況及び健全化判断比率'!B29="","",'各会計、関係団体の財政状況及び健全化判断比率'!B29)</f>
        <v>介護保険特別会計</v>
      </c>
      <c r="X35" s="379"/>
      <c r="Y35" s="379"/>
      <c r="Z35" s="379"/>
      <c r="AA35" s="379"/>
      <c r="AB35" s="379"/>
      <c r="AC35" s="379"/>
      <c r="AD35" s="379"/>
      <c r="AE35" s="379"/>
      <c r="AF35" s="379"/>
      <c r="AG35" s="379"/>
      <c r="AH35" s="379"/>
      <c r="AI35" s="379"/>
      <c r="AJ35" s="379"/>
      <c r="AK35" s="379"/>
      <c r="AL35" s="172"/>
      <c r="AM35" s="378">
        <f t="shared" ref="AM35:AM43" si="0">IF(AO35="","",AM34+1)</f>
        <v>7</v>
      </c>
      <c r="AN35" s="378"/>
      <c r="AO35" s="379" t="str">
        <f>IF('各会計、関係団体の財政状況及び健全化判断比率'!B32="","",'各会計、関係団体の財政状況及び健全化判断比率'!B32)</f>
        <v>下水道事業会計</v>
      </c>
      <c r="AP35" s="379"/>
      <c r="AQ35" s="379"/>
      <c r="AR35" s="379"/>
      <c r="AS35" s="379"/>
      <c r="AT35" s="379"/>
      <c r="AU35" s="379"/>
      <c r="AV35" s="379"/>
      <c r="AW35" s="379"/>
      <c r="AX35" s="379"/>
      <c r="AY35" s="379"/>
      <c r="AZ35" s="379"/>
      <c r="BA35" s="379"/>
      <c r="BB35" s="379"/>
      <c r="BC35" s="379"/>
      <c r="BD35" s="172"/>
      <c r="BE35" s="378" t="str">
        <f t="shared" ref="BE35:BE43" si="1">IF(BG35="","",BE34+1)</f>
        <v/>
      </c>
      <c r="BF35" s="378"/>
      <c r="BG35" s="379"/>
      <c r="BH35" s="379"/>
      <c r="BI35" s="379"/>
      <c r="BJ35" s="379"/>
      <c r="BK35" s="379"/>
      <c r="BL35" s="379"/>
      <c r="BM35" s="379"/>
      <c r="BN35" s="379"/>
      <c r="BO35" s="379"/>
      <c r="BP35" s="379"/>
      <c r="BQ35" s="379"/>
      <c r="BR35" s="379"/>
      <c r="BS35" s="379"/>
      <c r="BT35" s="379"/>
      <c r="BU35" s="379"/>
      <c r="BV35" s="172"/>
      <c r="BW35" s="378">
        <f t="shared" ref="BW35:BW43" si="2">IF(BY35="","",BW34+1)</f>
        <v>9</v>
      </c>
      <c r="BX35" s="378"/>
      <c r="BY35" s="379" t="str">
        <f>IF('各会計、関係団体の財政状況及び健全化判断比率'!B69="","",'各会計、関係団体の財政状況及び健全化判断比率'!B69)</f>
        <v>和歌山市町村総合事務組合</v>
      </c>
      <c r="BZ35" s="379"/>
      <c r="CA35" s="379"/>
      <c r="CB35" s="379"/>
      <c r="CC35" s="379"/>
      <c r="CD35" s="379"/>
      <c r="CE35" s="379"/>
      <c r="CF35" s="379"/>
      <c r="CG35" s="379"/>
      <c r="CH35" s="379"/>
      <c r="CI35" s="379"/>
      <c r="CJ35" s="379"/>
      <c r="CK35" s="379"/>
      <c r="CL35" s="379"/>
      <c r="CM35" s="379"/>
      <c r="CN35" s="172"/>
      <c r="CO35" s="378">
        <f t="shared" ref="CO35:CO43" si="3">IF(CQ35="","",CO34+1)</f>
        <v>18</v>
      </c>
      <c r="CP35" s="378"/>
      <c r="CQ35" s="379" t="str">
        <f>IF('各会計、関係団体の財政状況及び健全化判断比率'!BS8="","",'各会計、関係団体の財政状況及び健全化判断比率'!BS8)</f>
        <v>上田徳一・千代子育英奨学会</v>
      </c>
      <c r="CR35" s="379"/>
      <c r="CS35" s="379"/>
      <c r="CT35" s="379"/>
      <c r="CU35" s="379"/>
      <c r="CV35" s="379"/>
      <c r="CW35" s="379"/>
      <c r="CX35" s="379"/>
      <c r="CY35" s="379"/>
      <c r="CZ35" s="379"/>
      <c r="DA35" s="379"/>
      <c r="DB35" s="379"/>
      <c r="DC35" s="379"/>
      <c r="DD35" s="379"/>
      <c r="DE35" s="379"/>
      <c r="DG35" s="376" t="str">
        <f>IF('各会計、関係団体の財政状況及び健全化判断比率'!BR8="","",'各会計、関係団体の財政状況及び健全化判断比率'!BR8)</f>
        <v/>
      </c>
      <c r="DH35" s="376"/>
      <c r="DI35" s="199"/>
    </row>
    <row r="36" spans="1:113" ht="32.25" customHeight="1" x14ac:dyDescent="0.15">
      <c r="A36" s="172"/>
      <c r="B36" s="196"/>
      <c r="C36" s="378" t="str">
        <f>IF(E36="","",C35+1)</f>
        <v/>
      </c>
      <c r="D36" s="378"/>
      <c r="E36" s="379" t="str">
        <f>IF('各会計、関係団体の財政状況及び健全化判断比率'!B9="","",'各会計、関係団体の財政状況及び健全化判断比率'!B9)</f>
        <v/>
      </c>
      <c r="F36" s="379"/>
      <c r="G36" s="379"/>
      <c r="H36" s="379"/>
      <c r="I36" s="379"/>
      <c r="J36" s="379"/>
      <c r="K36" s="379"/>
      <c r="L36" s="379"/>
      <c r="M36" s="379"/>
      <c r="N36" s="379"/>
      <c r="O36" s="379"/>
      <c r="P36" s="379"/>
      <c r="Q36" s="379"/>
      <c r="R36" s="379"/>
      <c r="S36" s="379"/>
      <c r="T36" s="172"/>
      <c r="U36" s="378">
        <f t="shared" ref="U36:U43" si="4">IF(W36="","",U35+1)</f>
        <v>5</v>
      </c>
      <c r="V36" s="378"/>
      <c r="W36" s="379" t="str">
        <f>IF('各会計、関係団体の財政状況及び健全化判断比率'!B30="","",'各会計、関係団体の財政状況及び健全化判断比率'!B30)</f>
        <v>後期高齢者医療特別会計</v>
      </c>
      <c r="X36" s="379"/>
      <c r="Y36" s="379"/>
      <c r="Z36" s="379"/>
      <c r="AA36" s="379"/>
      <c r="AB36" s="379"/>
      <c r="AC36" s="379"/>
      <c r="AD36" s="379"/>
      <c r="AE36" s="379"/>
      <c r="AF36" s="379"/>
      <c r="AG36" s="379"/>
      <c r="AH36" s="379"/>
      <c r="AI36" s="379"/>
      <c r="AJ36" s="379"/>
      <c r="AK36" s="379"/>
      <c r="AL36" s="172"/>
      <c r="AM36" s="378" t="str">
        <f t="shared" si="0"/>
        <v/>
      </c>
      <c r="AN36" s="378"/>
      <c r="AO36" s="379"/>
      <c r="AP36" s="379"/>
      <c r="AQ36" s="379"/>
      <c r="AR36" s="379"/>
      <c r="AS36" s="379"/>
      <c r="AT36" s="379"/>
      <c r="AU36" s="379"/>
      <c r="AV36" s="379"/>
      <c r="AW36" s="379"/>
      <c r="AX36" s="379"/>
      <c r="AY36" s="379"/>
      <c r="AZ36" s="379"/>
      <c r="BA36" s="379"/>
      <c r="BB36" s="379"/>
      <c r="BC36" s="379"/>
      <c r="BD36" s="172"/>
      <c r="BE36" s="378" t="str">
        <f t="shared" si="1"/>
        <v/>
      </c>
      <c r="BF36" s="378"/>
      <c r="BG36" s="379"/>
      <c r="BH36" s="379"/>
      <c r="BI36" s="379"/>
      <c r="BJ36" s="379"/>
      <c r="BK36" s="379"/>
      <c r="BL36" s="379"/>
      <c r="BM36" s="379"/>
      <c r="BN36" s="379"/>
      <c r="BO36" s="379"/>
      <c r="BP36" s="379"/>
      <c r="BQ36" s="379"/>
      <c r="BR36" s="379"/>
      <c r="BS36" s="379"/>
      <c r="BT36" s="379"/>
      <c r="BU36" s="379"/>
      <c r="BV36" s="172"/>
      <c r="BW36" s="378">
        <f t="shared" si="2"/>
        <v>10</v>
      </c>
      <c r="BX36" s="378"/>
      <c r="BY36" s="379" t="str">
        <f>IF('各会計、関係団体の財政状況及び健全化判断比率'!B70="","",'各会計、関係団体の財政状況及び健全化判断比率'!B70)</f>
        <v>那賀児童福祉施設組合</v>
      </c>
      <c r="BZ36" s="379"/>
      <c r="CA36" s="379"/>
      <c r="CB36" s="379"/>
      <c r="CC36" s="379"/>
      <c r="CD36" s="379"/>
      <c r="CE36" s="379"/>
      <c r="CF36" s="379"/>
      <c r="CG36" s="379"/>
      <c r="CH36" s="379"/>
      <c r="CI36" s="379"/>
      <c r="CJ36" s="379"/>
      <c r="CK36" s="379"/>
      <c r="CL36" s="379"/>
      <c r="CM36" s="379"/>
      <c r="CN36" s="172"/>
      <c r="CO36" s="378" t="str">
        <f t="shared" si="3"/>
        <v/>
      </c>
      <c r="CP36" s="378"/>
      <c r="CQ36" s="379" t="str">
        <f>IF('各会計、関係団体の財政状況及び健全化判断比率'!BS9="","",'各会計、関係団体の財政状況及び健全化判断比率'!BS9)</f>
        <v/>
      </c>
      <c r="CR36" s="379"/>
      <c r="CS36" s="379"/>
      <c r="CT36" s="379"/>
      <c r="CU36" s="379"/>
      <c r="CV36" s="379"/>
      <c r="CW36" s="379"/>
      <c r="CX36" s="379"/>
      <c r="CY36" s="379"/>
      <c r="CZ36" s="379"/>
      <c r="DA36" s="379"/>
      <c r="DB36" s="379"/>
      <c r="DC36" s="379"/>
      <c r="DD36" s="379"/>
      <c r="DE36" s="379"/>
      <c r="DG36" s="376" t="str">
        <f>IF('各会計、関係団体の財政状況及び健全化判断比率'!BR9="","",'各会計、関係団体の財政状況及び健全化判断比率'!BR9)</f>
        <v/>
      </c>
      <c r="DH36" s="376"/>
      <c r="DI36" s="199"/>
    </row>
    <row r="37" spans="1:113" ht="32.25" customHeight="1" x14ac:dyDescent="0.15">
      <c r="A37" s="172"/>
      <c r="B37" s="196"/>
      <c r="C37" s="378" t="str">
        <f>IF(E37="","",C36+1)</f>
        <v/>
      </c>
      <c r="D37" s="378"/>
      <c r="E37" s="379" t="str">
        <f>IF('各会計、関係団体の財政状況及び健全化判断比率'!B10="","",'各会計、関係団体の財政状況及び健全化判断比率'!B10)</f>
        <v/>
      </c>
      <c r="F37" s="379"/>
      <c r="G37" s="379"/>
      <c r="H37" s="379"/>
      <c r="I37" s="379"/>
      <c r="J37" s="379"/>
      <c r="K37" s="379"/>
      <c r="L37" s="379"/>
      <c r="M37" s="379"/>
      <c r="N37" s="379"/>
      <c r="O37" s="379"/>
      <c r="P37" s="379"/>
      <c r="Q37" s="379"/>
      <c r="R37" s="379"/>
      <c r="S37" s="379"/>
      <c r="T37" s="172"/>
      <c r="U37" s="378" t="str">
        <f t="shared" si="4"/>
        <v/>
      </c>
      <c r="V37" s="378"/>
      <c r="W37" s="379"/>
      <c r="X37" s="379"/>
      <c r="Y37" s="379"/>
      <c r="Z37" s="379"/>
      <c r="AA37" s="379"/>
      <c r="AB37" s="379"/>
      <c r="AC37" s="379"/>
      <c r="AD37" s="379"/>
      <c r="AE37" s="379"/>
      <c r="AF37" s="379"/>
      <c r="AG37" s="379"/>
      <c r="AH37" s="379"/>
      <c r="AI37" s="379"/>
      <c r="AJ37" s="379"/>
      <c r="AK37" s="379"/>
      <c r="AL37" s="172"/>
      <c r="AM37" s="378" t="str">
        <f t="shared" si="0"/>
        <v/>
      </c>
      <c r="AN37" s="378"/>
      <c r="AO37" s="379"/>
      <c r="AP37" s="379"/>
      <c r="AQ37" s="379"/>
      <c r="AR37" s="379"/>
      <c r="AS37" s="379"/>
      <c r="AT37" s="379"/>
      <c r="AU37" s="379"/>
      <c r="AV37" s="379"/>
      <c r="AW37" s="379"/>
      <c r="AX37" s="379"/>
      <c r="AY37" s="379"/>
      <c r="AZ37" s="379"/>
      <c r="BA37" s="379"/>
      <c r="BB37" s="379"/>
      <c r="BC37" s="379"/>
      <c r="BD37" s="172"/>
      <c r="BE37" s="378" t="str">
        <f t="shared" si="1"/>
        <v/>
      </c>
      <c r="BF37" s="378"/>
      <c r="BG37" s="379"/>
      <c r="BH37" s="379"/>
      <c r="BI37" s="379"/>
      <c r="BJ37" s="379"/>
      <c r="BK37" s="379"/>
      <c r="BL37" s="379"/>
      <c r="BM37" s="379"/>
      <c r="BN37" s="379"/>
      <c r="BO37" s="379"/>
      <c r="BP37" s="379"/>
      <c r="BQ37" s="379"/>
      <c r="BR37" s="379"/>
      <c r="BS37" s="379"/>
      <c r="BT37" s="379"/>
      <c r="BU37" s="379"/>
      <c r="BV37" s="172"/>
      <c r="BW37" s="378">
        <f t="shared" si="2"/>
        <v>11</v>
      </c>
      <c r="BX37" s="378"/>
      <c r="BY37" s="379" t="str">
        <f>IF('各会計、関係団体の財政状況及び健全化判断比率'!B71="","",'各会計、関係団体の財政状況及び健全化判断比率'!B71)</f>
        <v>那賀広域事務組合</v>
      </c>
      <c r="BZ37" s="379"/>
      <c r="CA37" s="379"/>
      <c r="CB37" s="379"/>
      <c r="CC37" s="379"/>
      <c r="CD37" s="379"/>
      <c r="CE37" s="379"/>
      <c r="CF37" s="379"/>
      <c r="CG37" s="379"/>
      <c r="CH37" s="379"/>
      <c r="CI37" s="379"/>
      <c r="CJ37" s="379"/>
      <c r="CK37" s="379"/>
      <c r="CL37" s="379"/>
      <c r="CM37" s="379"/>
      <c r="CN37" s="172"/>
      <c r="CO37" s="378" t="str">
        <f t="shared" si="3"/>
        <v/>
      </c>
      <c r="CP37" s="378"/>
      <c r="CQ37" s="379" t="str">
        <f>IF('各会計、関係団体の財政状況及び健全化判断比率'!BS10="","",'各会計、関係団体の財政状況及び健全化判断比率'!BS10)</f>
        <v/>
      </c>
      <c r="CR37" s="379"/>
      <c r="CS37" s="379"/>
      <c r="CT37" s="379"/>
      <c r="CU37" s="379"/>
      <c r="CV37" s="379"/>
      <c r="CW37" s="379"/>
      <c r="CX37" s="379"/>
      <c r="CY37" s="379"/>
      <c r="CZ37" s="379"/>
      <c r="DA37" s="379"/>
      <c r="DB37" s="379"/>
      <c r="DC37" s="379"/>
      <c r="DD37" s="379"/>
      <c r="DE37" s="379"/>
      <c r="DG37" s="376" t="str">
        <f>IF('各会計、関係団体の財政状況及び健全化判断比率'!BR10="","",'各会計、関係団体の財政状況及び健全化判断比率'!BR10)</f>
        <v/>
      </c>
      <c r="DH37" s="376"/>
      <c r="DI37" s="199"/>
    </row>
    <row r="38" spans="1:113" ht="32.25" customHeight="1" x14ac:dyDescent="0.15">
      <c r="A38" s="172"/>
      <c r="B38" s="196"/>
      <c r="C38" s="378" t="str">
        <f t="shared" ref="C38:C43" si="5">IF(E38="","",C37+1)</f>
        <v/>
      </c>
      <c r="D38" s="378"/>
      <c r="E38" s="379" t="str">
        <f>IF('各会計、関係団体の財政状況及び健全化判断比率'!B11="","",'各会計、関係団体の財政状況及び健全化判断比率'!B11)</f>
        <v/>
      </c>
      <c r="F38" s="379"/>
      <c r="G38" s="379"/>
      <c r="H38" s="379"/>
      <c r="I38" s="379"/>
      <c r="J38" s="379"/>
      <c r="K38" s="379"/>
      <c r="L38" s="379"/>
      <c r="M38" s="379"/>
      <c r="N38" s="379"/>
      <c r="O38" s="379"/>
      <c r="P38" s="379"/>
      <c r="Q38" s="379"/>
      <c r="R38" s="379"/>
      <c r="S38" s="379"/>
      <c r="T38" s="172"/>
      <c r="U38" s="378" t="str">
        <f t="shared" si="4"/>
        <v/>
      </c>
      <c r="V38" s="378"/>
      <c r="W38" s="379"/>
      <c r="X38" s="379"/>
      <c r="Y38" s="379"/>
      <c r="Z38" s="379"/>
      <c r="AA38" s="379"/>
      <c r="AB38" s="379"/>
      <c r="AC38" s="379"/>
      <c r="AD38" s="379"/>
      <c r="AE38" s="379"/>
      <c r="AF38" s="379"/>
      <c r="AG38" s="379"/>
      <c r="AH38" s="379"/>
      <c r="AI38" s="379"/>
      <c r="AJ38" s="379"/>
      <c r="AK38" s="379"/>
      <c r="AL38" s="172"/>
      <c r="AM38" s="378" t="str">
        <f t="shared" si="0"/>
        <v/>
      </c>
      <c r="AN38" s="378"/>
      <c r="AO38" s="379"/>
      <c r="AP38" s="379"/>
      <c r="AQ38" s="379"/>
      <c r="AR38" s="379"/>
      <c r="AS38" s="379"/>
      <c r="AT38" s="379"/>
      <c r="AU38" s="379"/>
      <c r="AV38" s="379"/>
      <c r="AW38" s="379"/>
      <c r="AX38" s="379"/>
      <c r="AY38" s="379"/>
      <c r="AZ38" s="379"/>
      <c r="BA38" s="379"/>
      <c r="BB38" s="379"/>
      <c r="BC38" s="379"/>
      <c r="BD38" s="172"/>
      <c r="BE38" s="378" t="str">
        <f t="shared" si="1"/>
        <v/>
      </c>
      <c r="BF38" s="378"/>
      <c r="BG38" s="379"/>
      <c r="BH38" s="379"/>
      <c r="BI38" s="379"/>
      <c r="BJ38" s="379"/>
      <c r="BK38" s="379"/>
      <c r="BL38" s="379"/>
      <c r="BM38" s="379"/>
      <c r="BN38" s="379"/>
      <c r="BO38" s="379"/>
      <c r="BP38" s="379"/>
      <c r="BQ38" s="379"/>
      <c r="BR38" s="379"/>
      <c r="BS38" s="379"/>
      <c r="BT38" s="379"/>
      <c r="BU38" s="379"/>
      <c r="BV38" s="172"/>
      <c r="BW38" s="378">
        <f t="shared" si="2"/>
        <v>12</v>
      </c>
      <c r="BX38" s="378"/>
      <c r="BY38" s="379" t="str">
        <f>IF('各会計、関係団体の財政状況及び健全化判断比率'!B72="","",'各会計、関係団体の財政状況及び健全化判断比率'!B72)</f>
        <v>那賀衛生環境整備組合</v>
      </c>
      <c r="BZ38" s="379"/>
      <c r="CA38" s="379"/>
      <c r="CB38" s="379"/>
      <c r="CC38" s="379"/>
      <c r="CD38" s="379"/>
      <c r="CE38" s="379"/>
      <c r="CF38" s="379"/>
      <c r="CG38" s="379"/>
      <c r="CH38" s="379"/>
      <c r="CI38" s="379"/>
      <c r="CJ38" s="379"/>
      <c r="CK38" s="379"/>
      <c r="CL38" s="379"/>
      <c r="CM38" s="379"/>
      <c r="CN38" s="172"/>
      <c r="CO38" s="378" t="str">
        <f t="shared" si="3"/>
        <v/>
      </c>
      <c r="CP38" s="378"/>
      <c r="CQ38" s="379" t="str">
        <f>IF('各会計、関係団体の財政状況及び健全化判断比率'!BS11="","",'各会計、関係団体の財政状況及び健全化判断比率'!BS11)</f>
        <v/>
      </c>
      <c r="CR38" s="379"/>
      <c r="CS38" s="379"/>
      <c r="CT38" s="379"/>
      <c r="CU38" s="379"/>
      <c r="CV38" s="379"/>
      <c r="CW38" s="379"/>
      <c r="CX38" s="379"/>
      <c r="CY38" s="379"/>
      <c r="CZ38" s="379"/>
      <c r="DA38" s="379"/>
      <c r="DB38" s="379"/>
      <c r="DC38" s="379"/>
      <c r="DD38" s="379"/>
      <c r="DE38" s="379"/>
      <c r="DG38" s="376" t="str">
        <f>IF('各会計、関係団体の財政状況及び健全化判断比率'!BR11="","",'各会計、関係団体の財政状況及び健全化判断比率'!BR11)</f>
        <v/>
      </c>
      <c r="DH38" s="376"/>
      <c r="DI38" s="199"/>
    </row>
    <row r="39" spans="1:113" ht="32.25" customHeight="1" x14ac:dyDescent="0.15">
      <c r="A39" s="172"/>
      <c r="B39" s="196"/>
      <c r="C39" s="378" t="str">
        <f t="shared" si="5"/>
        <v/>
      </c>
      <c r="D39" s="378"/>
      <c r="E39" s="379" t="str">
        <f>IF('各会計、関係団体の財政状況及び健全化判断比率'!B12="","",'各会計、関係団体の財政状況及び健全化判断比率'!B12)</f>
        <v/>
      </c>
      <c r="F39" s="379"/>
      <c r="G39" s="379"/>
      <c r="H39" s="379"/>
      <c r="I39" s="379"/>
      <c r="J39" s="379"/>
      <c r="K39" s="379"/>
      <c r="L39" s="379"/>
      <c r="M39" s="379"/>
      <c r="N39" s="379"/>
      <c r="O39" s="379"/>
      <c r="P39" s="379"/>
      <c r="Q39" s="379"/>
      <c r="R39" s="379"/>
      <c r="S39" s="379"/>
      <c r="T39" s="172"/>
      <c r="U39" s="378" t="str">
        <f t="shared" si="4"/>
        <v/>
      </c>
      <c r="V39" s="378"/>
      <c r="W39" s="379"/>
      <c r="X39" s="379"/>
      <c r="Y39" s="379"/>
      <c r="Z39" s="379"/>
      <c r="AA39" s="379"/>
      <c r="AB39" s="379"/>
      <c r="AC39" s="379"/>
      <c r="AD39" s="379"/>
      <c r="AE39" s="379"/>
      <c r="AF39" s="379"/>
      <c r="AG39" s="379"/>
      <c r="AH39" s="379"/>
      <c r="AI39" s="379"/>
      <c r="AJ39" s="379"/>
      <c r="AK39" s="379"/>
      <c r="AL39" s="172"/>
      <c r="AM39" s="378" t="str">
        <f t="shared" si="0"/>
        <v/>
      </c>
      <c r="AN39" s="378"/>
      <c r="AO39" s="379"/>
      <c r="AP39" s="379"/>
      <c r="AQ39" s="379"/>
      <c r="AR39" s="379"/>
      <c r="AS39" s="379"/>
      <c r="AT39" s="379"/>
      <c r="AU39" s="379"/>
      <c r="AV39" s="379"/>
      <c r="AW39" s="379"/>
      <c r="AX39" s="379"/>
      <c r="AY39" s="379"/>
      <c r="AZ39" s="379"/>
      <c r="BA39" s="379"/>
      <c r="BB39" s="379"/>
      <c r="BC39" s="379"/>
      <c r="BD39" s="172"/>
      <c r="BE39" s="378" t="str">
        <f t="shared" si="1"/>
        <v/>
      </c>
      <c r="BF39" s="378"/>
      <c r="BG39" s="379"/>
      <c r="BH39" s="379"/>
      <c r="BI39" s="379"/>
      <c r="BJ39" s="379"/>
      <c r="BK39" s="379"/>
      <c r="BL39" s="379"/>
      <c r="BM39" s="379"/>
      <c r="BN39" s="379"/>
      <c r="BO39" s="379"/>
      <c r="BP39" s="379"/>
      <c r="BQ39" s="379"/>
      <c r="BR39" s="379"/>
      <c r="BS39" s="379"/>
      <c r="BT39" s="379"/>
      <c r="BU39" s="379"/>
      <c r="BV39" s="172"/>
      <c r="BW39" s="378">
        <f t="shared" si="2"/>
        <v>13</v>
      </c>
      <c r="BX39" s="378"/>
      <c r="BY39" s="379" t="str">
        <f>IF('各会計、関係団体の財政状況及び健全化判断比率'!B73="","",'各会計、関係団体の財政状況及び健全化判断比率'!B73)</f>
        <v>那賀消防組合</v>
      </c>
      <c r="BZ39" s="379"/>
      <c r="CA39" s="379"/>
      <c r="CB39" s="379"/>
      <c r="CC39" s="379"/>
      <c r="CD39" s="379"/>
      <c r="CE39" s="379"/>
      <c r="CF39" s="379"/>
      <c r="CG39" s="379"/>
      <c r="CH39" s="379"/>
      <c r="CI39" s="379"/>
      <c r="CJ39" s="379"/>
      <c r="CK39" s="379"/>
      <c r="CL39" s="379"/>
      <c r="CM39" s="379"/>
      <c r="CN39" s="172"/>
      <c r="CO39" s="378" t="str">
        <f t="shared" si="3"/>
        <v/>
      </c>
      <c r="CP39" s="378"/>
      <c r="CQ39" s="379" t="str">
        <f>IF('各会計、関係団体の財政状況及び健全化判断比率'!BS12="","",'各会計、関係団体の財政状況及び健全化判断比率'!BS12)</f>
        <v/>
      </c>
      <c r="CR39" s="379"/>
      <c r="CS39" s="379"/>
      <c r="CT39" s="379"/>
      <c r="CU39" s="379"/>
      <c r="CV39" s="379"/>
      <c r="CW39" s="379"/>
      <c r="CX39" s="379"/>
      <c r="CY39" s="379"/>
      <c r="CZ39" s="379"/>
      <c r="DA39" s="379"/>
      <c r="DB39" s="379"/>
      <c r="DC39" s="379"/>
      <c r="DD39" s="379"/>
      <c r="DE39" s="379"/>
      <c r="DG39" s="376" t="str">
        <f>IF('各会計、関係団体の財政状況及び健全化判断比率'!BR12="","",'各会計、関係団体の財政状況及び健全化判断比率'!BR12)</f>
        <v/>
      </c>
      <c r="DH39" s="376"/>
      <c r="DI39" s="199"/>
    </row>
    <row r="40" spans="1:113" ht="32.25" customHeight="1" x14ac:dyDescent="0.15">
      <c r="A40" s="172"/>
      <c r="B40" s="196"/>
      <c r="C40" s="378" t="str">
        <f t="shared" si="5"/>
        <v/>
      </c>
      <c r="D40" s="378"/>
      <c r="E40" s="379" t="str">
        <f>IF('各会計、関係団体の財政状況及び健全化判断比率'!B13="","",'各会計、関係団体の財政状況及び健全化判断比率'!B13)</f>
        <v/>
      </c>
      <c r="F40" s="379"/>
      <c r="G40" s="379"/>
      <c r="H40" s="379"/>
      <c r="I40" s="379"/>
      <c r="J40" s="379"/>
      <c r="K40" s="379"/>
      <c r="L40" s="379"/>
      <c r="M40" s="379"/>
      <c r="N40" s="379"/>
      <c r="O40" s="379"/>
      <c r="P40" s="379"/>
      <c r="Q40" s="379"/>
      <c r="R40" s="379"/>
      <c r="S40" s="379"/>
      <c r="T40" s="172"/>
      <c r="U40" s="378" t="str">
        <f t="shared" si="4"/>
        <v/>
      </c>
      <c r="V40" s="378"/>
      <c r="W40" s="379"/>
      <c r="X40" s="379"/>
      <c r="Y40" s="379"/>
      <c r="Z40" s="379"/>
      <c r="AA40" s="379"/>
      <c r="AB40" s="379"/>
      <c r="AC40" s="379"/>
      <c r="AD40" s="379"/>
      <c r="AE40" s="379"/>
      <c r="AF40" s="379"/>
      <c r="AG40" s="379"/>
      <c r="AH40" s="379"/>
      <c r="AI40" s="379"/>
      <c r="AJ40" s="379"/>
      <c r="AK40" s="379"/>
      <c r="AL40" s="172"/>
      <c r="AM40" s="378" t="str">
        <f t="shared" si="0"/>
        <v/>
      </c>
      <c r="AN40" s="378"/>
      <c r="AO40" s="379"/>
      <c r="AP40" s="379"/>
      <c r="AQ40" s="379"/>
      <c r="AR40" s="379"/>
      <c r="AS40" s="379"/>
      <c r="AT40" s="379"/>
      <c r="AU40" s="379"/>
      <c r="AV40" s="379"/>
      <c r="AW40" s="379"/>
      <c r="AX40" s="379"/>
      <c r="AY40" s="379"/>
      <c r="AZ40" s="379"/>
      <c r="BA40" s="379"/>
      <c r="BB40" s="379"/>
      <c r="BC40" s="379"/>
      <c r="BD40" s="172"/>
      <c r="BE40" s="378" t="str">
        <f t="shared" si="1"/>
        <v/>
      </c>
      <c r="BF40" s="378"/>
      <c r="BG40" s="379"/>
      <c r="BH40" s="379"/>
      <c r="BI40" s="379"/>
      <c r="BJ40" s="379"/>
      <c r="BK40" s="379"/>
      <c r="BL40" s="379"/>
      <c r="BM40" s="379"/>
      <c r="BN40" s="379"/>
      <c r="BO40" s="379"/>
      <c r="BP40" s="379"/>
      <c r="BQ40" s="379"/>
      <c r="BR40" s="379"/>
      <c r="BS40" s="379"/>
      <c r="BT40" s="379"/>
      <c r="BU40" s="379"/>
      <c r="BV40" s="172"/>
      <c r="BW40" s="378">
        <f t="shared" si="2"/>
        <v>14</v>
      </c>
      <c r="BX40" s="378"/>
      <c r="BY40" s="379" t="str">
        <f>IF('各会計、関係団体の財政状況及び健全化判断比率'!B74="","",'各会計、関係団体の財政状況及び健全化判断比率'!B74)</f>
        <v>那賀休日急患診療所経営事務組合</v>
      </c>
      <c r="BZ40" s="379"/>
      <c r="CA40" s="379"/>
      <c r="CB40" s="379"/>
      <c r="CC40" s="379"/>
      <c r="CD40" s="379"/>
      <c r="CE40" s="379"/>
      <c r="CF40" s="379"/>
      <c r="CG40" s="379"/>
      <c r="CH40" s="379"/>
      <c r="CI40" s="379"/>
      <c r="CJ40" s="379"/>
      <c r="CK40" s="379"/>
      <c r="CL40" s="379"/>
      <c r="CM40" s="379"/>
      <c r="CN40" s="172"/>
      <c r="CO40" s="378" t="str">
        <f t="shared" si="3"/>
        <v/>
      </c>
      <c r="CP40" s="378"/>
      <c r="CQ40" s="379" t="str">
        <f>IF('各会計、関係団体の財政状況及び健全化判断比率'!BS13="","",'各会計、関係団体の財政状況及び健全化判断比率'!BS13)</f>
        <v/>
      </c>
      <c r="CR40" s="379"/>
      <c r="CS40" s="379"/>
      <c r="CT40" s="379"/>
      <c r="CU40" s="379"/>
      <c r="CV40" s="379"/>
      <c r="CW40" s="379"/>
      <c r="CX40" s="379"/>
      <c r="CY40" s="379"/>
      <c r="CZ40" s="379"/>
      <c r="DA40" s="379"/>
      <c r="DB40" s="379"/>
      <c r="DC40" s="379"/>
      <c r="DD40" s="379"/>
      <c r="DE40" s="379"/>
      <c r="DG40" s="376" t="str">
        <f>IF('各会計、関係団体の財政状況及び健全化判断比率'!BR13="","",'各会計、関係団体の財政状況及び健全化判断比率'!BR13)</f>
        <v/>
      </c>
      <c r="DH40" s="376"/>
      <c r="DI40" s="199"/>
    </row>
    <row r="41" spans="1:113" ht="32.25" customHeight="1" x14ac:dyDescent="0.15">
      <c r="A41" s="172"/>
      <c r="B41" s="196"/>
      <c r="C41" s="378" t="str">
        <f t="shared" si="5"/>
        <v/>
      </c>
      <c r="D41" s="378"/>
      <c r="E41" s="379" t="str">
        <f>IF('各会計、関係団体の財政状況及び健全化判断比率'!B14="","",'各会計、関係団体の財政状況及び健全化判断比率'!B14)</f>
        <v/>
      </c>
      <c r="F41" s="379"/>
      <c r="G41" s="379"/>
      <c r="H41" s="379"/>
      <c r="I41" s="379"/>
      <c r="J41" s="379"/>
      <c r="K41" s="379"/>
      <c r="L41" s="379"/>
      <c r="M41" s="379"/>
      <c r="N41" s="379"/>
      <c r="O41" s="379"/>
      <c r="P41" s="379"/>
      <c r="Q41" s="379"/>
      <c r="R41" s="379"/>
      <c r="S41" s="379"/>
      <c r="T41" s="172"/>
      <c r="U41" s="378" t="str">
        <f t="shared" si="4"/>
        <v/>
      </c>
      <c r="V41" s="378"/>
      <c r="W41" s="379"/>
      <c r="X41" s="379"/>
      <c r="Y41" s="379"/>
      <c r="Z41" s="379"/>
      <c r="AA41" s="379"/>
      <c r="AB41" s="379"/>
      <c r="AC41" s="379"/>
      <c r="AD41" s="379"/>
      <c r="AE41" s="379"/>
      <c r="AF41" s="379"/>
      <c r="AG41" s="379"/>
      <c r="AH41" s="379"/>
      <c r="AI41" s="379"/>
      <c r="AJ41" s="379"/>
      <c r="AK41" s="379"/>
      <c r="AL41" s="172"/>
      <c r="AM41" s="378" t="str">
        <f t="shared" si="0"/>
        <v/>
      </c>
      <c r="AN41" s="378"/>
      <c r="AO41" s="379"/>
      <c r="AP41" s="379"/>
      <c r="AQ41" s="379"/>
      <c r="AR41" s="379"/>
      <c r="AS41" s="379"/>
      <c r="AT41" s="379"/>
      <c r="AU41" s="379"/>
      <c r="AV41" s="379"/>
      <c r="AW41" s="379"/>
      <c r="AX41" s="379"/>
      <c r="AY41" s="379"/>
      <c r="AZ41" s="379"/>
      <c r="BA41" s="379"/>
      <c r="BB41" s="379"/>
      <c r="BC41" s="379"/>
      <c r="BD41" s="172"/>
      <c r="BE41" s="378" t="str">
        <f t="shared" si="1"/>
        <v/>
      </c>
      <c r="BF41" s="378"/>
      <c r="BG41" s="379"/>
      <c r="BH41" s="379"/>
      <c r="BI41" s="379"/>
      <c r="BJ41" s="379"/>
      <c r="BK41" s="379"/>
      <c r="BL41" s="379"/>
      <c r="BM41" s="379"/>
      <c r="BN41" s="379"/>
      <c r="BO41" s="379"/>
      <c r="BP41" s="379"/>
      <c r="BQ41" s="379"/>
      <c r="BR41" s="379"/>
      <c r="BS41" s="379"/>
      <c r="BT41" s="379"/>
      <c r="BU41" s="379"/>
      <c r="BV41" s="172"/>
      <c r="BW41" s="378">
        <f t="shared" si="2"/>
        <v>15</v>
      </c>
      <c r="BX41" s="378"/>
      <c r="BY41" s="379" t="str">
        <f>IF('各会計、関係団体の財政状況及び健全化判断比率'!B75="","",'各会計、関係団体の財政状況及び健全化判断比率'!B75)</f>
        <v>和歌山地方税回収機構</v>
      </c>
      <c r="BZ41" s="379"/>
      <c r="CA41" s="379"/>
      <c r="CB41" s="379"/>
      <c r="CC41" s="379"/>
      <c r="CD41" s="379"/>
      <c r="CE41" s="379"/>
      <c r="CF41" s="379"/>
      <c r="CG41" s="379"/>
      <c r="CH41" s="379"/>
      <c r="CI41" s="379"/>
      <c r="CJ41" s="379"/>
      <c r="CK41" s="379"/>
      <c r="CL41" s="379"/>
      <c r="CM41" s="379"/>
      <c r="CN41" s="172"/>
      <c r="CO41" s="378" t="str">
        <f t="shared" si="3"/>
        <v/>
      </c>
      <c r="CP41" s="378"/>
      <c r="CQ41" s="379" t="str">
        <f>IF('各会計、関係団体の財政状況及び健全化判断比率'!BS14="","",'各会計、関係団体の財政状況及び健全化判断比率'!BS14)</f>
        <v/>
      </c>
      <c r="CR41" s="379"/>
      <c r="CS41" s="379"/>
      <c r="CT41" s="379"/>
      <c r="CU41" s="379"/>
      <c r="CV41" s="379"/>
      <c r="CW41" s="379"/>
      <c r="CX41" s="379"/>
      <c r="CY41" s="379"/>
      <c r="CZ41" s="379"/>
      <c r="DA41" s="379"/>
      <c r="DB41" s="379"/>
      <c r="DC41" s="379"/>
      <c r="DD41" s="379"/>
      <c r="DE41" s="379"/>
      <c r="DG41" s="376" t="str">
        <f>IF('各会計、関係団体の財政状況及び健全化判断比率'!BR14="","",'各会計、関係団体の財政状況及び健全化判断比率'!BR14)</f>
        <v/>
      </c>
      <c r="DH41" s="376"/>
      <c r="DI41" s="199"/>
    </row>
    <row r="42" spans="1:113" ht="32.25" customHeight="1" x14ac:dyDescent="0.15">
      <c r="B42" s="196"/>
      <c r="C42" s="378" t="str">
        <f t="shared" si="5"/>
        <v/>
      </c>
      <c r="D42" s="378"/>
      <c r="E42" s="379" t="str">
        <f>IF('各会計、関係団体の財政状況及び健全化判断比率'!B15="","",'各会計、関係団体の財政状況及び健全化判断比率'!B15)</f>
        <v/>
      </c>
      <c r="F42" s="379"/>
      <c r="G42" s="379"/>
      <c r="H42" s="379"/>
      <c r="I42" s="379"/>
      <c r="J42" s="379"/>
      <c r="K42" s="379"/>
      <c r="L42" s="379"/>
      <c r="M42" s="379"/>
      <c r="N42" s="379"/>
      <c r="O42" s="379"/>
      <c r="P42" s="379"/>
      <c r="Q42" s="379"/>
      <c r="R42" s="379"/>
      <c r="S42" s="379"/>
      <c r="T42" s="172"/>
      <c r="U42" s="378" t="str">
        <f t="shared" si="4"/>
        <v/>
      </c>
      <c r="V42" s="378"/>
      <c r="W42" s="379"/>
      <c r="X42" s="379"/>
      <c r="Y42" s="379"/>
      <c r="Z42" s="379"/>
      <c r="AA42" s="379"/>
      <c r="AB42" s="379"/>
      <c r="AC42" s="379"/>
      <c r="AD42" s="379"/>
      <c r="AE42" s="379"/>
      <c r="AF42" s="379"/>
      <c r="AG42" s="379"/>
      <c r="AH42" s="379"/>
      <c r="AI42" s="379"/>
      <c r="AJ42" s="379"/>
      <c r="AK42" s="379"/>
      <c r="AL42" s="172"/>
      <c r="AM42" s="378" t="str">
        <f t="shared" si="0"/>
        <v/>
      </c>
      <c r="AN42" s="378"/>
      <c r="AO42" s="379"/>
      <c r="AP42" s="379"/>
      <c r="AQ42" s="379"/>
      <c r="AR42" s="379"/>
      <c r="AS42" s="379"/>
      <c r="AT42" s="379"/>
      <c r="AU42" s="379"/>
      <c r="AV42" s="379"/>
      <c r="AW42" s="379"/>
      <c r="AX42" s="379"/>
      <c r="AY42" s="379"/>
      <c r="AZ42" s="379"/>
      <c r="BA42" s="379"/>
      <c r="BB42" s="379"/>
      <c r="BC42" s="379"/>
      <c r="BD42" s="172"/>
      <c r="BE42" s="378" t="str">
        <f t="shared" si="1"/>
        <v/>
      </c>
      <c r="BF42" s="378"/>
      <c r="BG42" s="379"/>
      <c r="BH42" s="379"/>
      <c r="BI42" s="379"/>
      <c r="BJ42" s="379"/>
      <c r="BK42" s="379"/>
      <c r="BL42" s="379"/>
      <c r="BM42" s="379"/>
      <c r="BN42" s="379"/>
      <c r="BO42" s="379"/>
      <c r="BP42" s="379"/>
      <c r="BQ42" s="379"/>
      <c r="BR42" s="379"/>
      <c r="BS42" s="379"/>
      <c r="BT42" s="379"/>
      <c r="BU42" s="379"/>
      <c r="BV42" s="172"/>
      <c r="BW42" s="378">
        <f t="shared" si="2"/>
        <v>16</v>
      </c>
      <c r="BX42" s="378"/>
      <c r="BY42" s="379" t="str">
        <f>IF('各会計、関係団体の財政状況及び健全化判断比率'!B76="","",'各会計、関係団体の財政状況及び健全化判断比率'!B76)</f>
        <v>和歌山県後期高齢者医療広域連合</v>
      </c>
      <c r="BZ42" s="379"/>
      <c r="CA42" s="379"/>
      <c r="CB42" s="379"/>
      <c r="CC42" s="379"/>
      <c r="CD42" s="379"/>
      <c r="CE42" s="379"/>
      <c r="CF42" s="379"/>
      <c r="CG42" s="379"/>
      <c r="CH42" s="379"/>
      <c r="CI42" s="379"/>
      <c r="CJ42" s="379"/>
      <c r="CK42" s="379"/>
      <c r="CL42" s="379"/>
      <c r="CM42" s="379"/>
      <c r="CN42" s="172"/>
      <c r="CO42" s="378" t="str">
        <f t="shared" si="3"/>
        <v/>
      </c>
      <c r="CP42" s="378"/>
      <c r="CQ42" s="379" t="str">
        <f>IF('各会計、関係団体の財政状況及び健全化判断比率'!BS15="","",'各会計、関係団体の財政状況及び健全化判断比率'!BS15)</f>
        <v/>
      </c>
      <c r="CR42" s="379"/>
      <c r="CS42" s="379"/>
      <c r="CT42" s="379"/>
      <c r="CU42" s="379"/>
      <c r="CV42" s="379"/>
      <c r="CW42" s="379"/>
      <c r="CX42" s="379"/>
      <c r="CY42" s="379"/>
      <c r="CZ42" s="379"/>
      <c r="DA42" s="379"/>
      <c r="DB42" s="379"/>
      <c r="DC42" s="379"/>
      <c r="DD42" s="379"/>
      <c r="DE42" s="379"/>
      <c r="DG42" s="376" t="str">
        <f>IF('各会計、関係団体の財政状況及び健全化判断比率'!BR15="","",'各会計、関係団体の財政状況及び健全化判断比率'!BR15)</f>
        <v/>
      </c>
      <c r="DH42" s="376"/>
      <c r="DI42" s="199"/>
    </row>
    <row r="43" spans="1:113" ht="32.25" customHeight="1" x14ac:dyDescent="0.15">
      <c r="B43" s="196"/>
      <c r="C43" s="378" t="str">
        <f t="shared" si="5"/>
        <v/>
      </c>
      <c r="D43" s="378"/>
      <c r="E43" s="379" t="str">
        <f>IF('各会計、関係団体の財政状況及び健全化判断比率'!B16="","",'各会計、関係団体の財政状況及び健全化判断比率'!B16)</f>
        <v/>
      </c>
      <c r="F43" s="379"/>
      <c r="G43" s="379"/>
      <c r="H43" s="379"/>
      <c r="I43" s="379"/>
      <c r="J43" s="379"/>
      <c r="K43" s="379"/>
      <c r="L43" s="379"/>
      <c r="M43" s="379"/>
      <c r="N43" s="379"/>
      <c r="O43" s="379"/>
      <c r="P43" s="379"/>
      <c r="Q43" s="379"/>
      <c r="R43" s="379"/>
      <c r="S43" s="379"/>
      <c r="T43" s="172"/>
      <c r="U43" s="378" t="str">
        <f t="shared" si="4"/>
        <v/>
      </c>
      <c r="V43" s="378"/>
      <c r="W43" s="379"/>
      <c r="X43" s="379"/>
      <c r="Y43" s="379"/>
      <c r="Z43" s="379"/>
      <c r="AA43" s="379"/>
      <c r="AB43" s="379"/>
      <c r="AC43" s="379"/>
      <c r="AD43" s="379"/>
      <c r="AE43" s="379"/>
      <c r="AF43" s="379"/>
      <c r="AG43" s="379"/>
      <c r="AH43" s="379"/>
      <c r="AI43" s="379"/>
      <c r="AJ43" s="379"/>
      <c r="AK43" s="379"/>
      <c r="AL43" s="172"/>
      <c r="AM43" s="378" t="str">
        <f t="shared" si="0"/>
        <v/>
      </c>
      <c r="AN43" s="378"/>
      <c r="AO43" s="379"/>
      <c r="AP43" s="379"/>
      <c r="AQ43" s="379"/>
      <c r="AR43" s="379"/>
      <c r="AS43" s="379"/>
      <c r="AT43" s="379"/>
      <c r="AU43" s="379"/>
      <c r="AV43" s="379"/>
      <c r="AW43" s="379"/>
      <c r="AX43" s="379"/>
      <c r="AY43" s="379"/>
      <c r="AZ43" s="379"/>
      <c r="BA43" s="379"/>
      <c r="BB43" s="379"/>
      <c r="BC43" s="379"/>
      <c r="BD43" s="172"/>
      <c r="BE43" s="378" t="str">
        <f t="shared" si="1"/>
        <v/>
      </c>
      <c r="BF43" s="378"/>
      <c r="BG43" s="379"/>
      <c r="BH43" s="379"/>
      <c r="BI43" s="379"/>
      <c r="BJ43" s="379"/>
      <c r="BK43" s="379"/>
      <c r="BL43" s="379"/>
      <c r="BM43" s="379"/>
      <c r="BN43" s="379"/>
      <c r="BO43" s="379"/>
      <c r="BP43" s="379"/>
      <c r="BQ43" s="379"/>
      <c r="BR43" s="379"/>
      <c r="BS43" s="379"/>
      <c r="BT43" s="379"/>
      <c r="BU43" s="379"/>
      <c r="BV43" s="172"/>
      <c r="BW43" s="378" t="str">
        <f t="shared" si="2"/>
        <v/>
      </c>
      <c r="BX43" s="378"/>
      <c r="BY43" s="379" t="str">
        <f>IF('各会計、関係団体の財政状況及び健全化判断比率'!B77="","",'各会計、関係団体の財政状況及び健全化判断比率'!B77)</f>
        <v/>
      </c>
      <c r="BZ43" s="379"/>
      <c r="CA43" s="379"/>
      <c r="CB43" s="379"/>
      <c r="CC43" s="379"/>
      <c r="CD43" s="379"/>
      <c r="CE43" s="379"/>
      <c r="CF43" s="379"/>
      <c r="CG43" s="379"/>
      <c r="CH43" s="379"/>
      <c r="CI43" s="379"/>
      <c r="CJ43" s="379"/>
      <c r="CK43" s="379"/>
      <c r="CL43" s="379"/>
      <c r="CM43" s="379"/>
      <c r="CN43" s="172"/>
      <c r="CO43" s="378" t="str">
        <f t="shared" si="3"/>
        <v/>
      </c>
      <c r="CP43" s="378"/>
      <c r="CQ43" s="379" t="str">
        <f>IF('各会計、関係団体の財政状況及び健全化判断比率'!BS16="","",'各会計、関係団体の財政状況及び健全化判断比率'!BS16)</f>
        <v/>
      </c>
      <c r="CR43" s="379"/>
      <c r="CS43" s="379"/>
      <c r="CT43" s="379"/>
      <c r="CU43" s="379"/>
      <c r="CV43" s="379"/>
      <c r="CW43" s="379"/>
      <c r="CX43" s="379"/>
      <c r="CY43" s="379"/>
      <c r="CZ43" s="379"/>
      <c r="DA43" s="379"/>
      <c r="DB43" s="379"/>
      <c r="DC43" s="379"/>
      <c r="DD43" s="379"/>
      <c r="DE43" s="379"/>
      <c r="DG43" s="376" t="str">
        <f>IF('各会計、関係団体の財政状況及び健全化判断比率'!BR16="","",'各会計、関係団体の財政状況及び健全化判断比率'!BR16)</f>
        <v/>
      </c>
      <c r="DH43" s="376"/>
      <c r="DI43" s="199"/>
    </row>
    <row r="44" spans="1:113" ht="13.5" customHeight="1" thickBot="1" x14ac:dyDescent="0.2">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15"/>
    <row r="46" spans="1:113" x14ac:dyDescent="0.15">
      <c r="B46" s="171" t="s">
        <v>216</v>
      </c>
      <c r="E46" s="375" t="s">
        <v>217</v>
      </c>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5"/>
      <c r="AY46" s="375"/>
      <c r="AZ46" s="375"/>
      <c r="BA46" s="375"/>
      <c r="BB46" s="375"/>
      <c r="BC46" s="375"/>
      <c r="BD46" s="375"/>
      <c r="BE46" s="375"/>
      <c r="BF46" s="375"/>
      <c r="BG46" s="375"/>
      <c r="BH46" s="375"/>
      <c r="BI46" s="375"/>
      <c r="BJ46" s="375"/>
      <c r="BK46" s="375"/>
      <c r="BL46" s="375"/>
      <c r="BM46" s="375"/>
      <c r="BN46" s="375"/>
      <c r="BO46" s="375"/>
      <c r="BP46" s="375"/>
      <c r="BQ46" s="375"/>
      <c r="BR46" s="375"/>
      <c r="BS46" s="375"/>
      <c r="BT46" s="375"/>
      <c r="BU46" s="375"/>
      <c r="BV46" s="375"/>
      <c r="BW46" s="375"/>
      <c r="BX46" s="375"/>
      <c r="BY46" s="375"/>
      <c r="BZ46" s="375"/>
      <c r="CA46" s="375"/>
      <c r="CB46" s="375"/>
      <c r="CC46" s="375"/>
      <c r="CD46" s="375"/>
      <c r="CE46" s="375"/>
      <c r="CF46" s="375"/>
      <c r="CG46" s="375"/>
      <c r="CH46" s="375"/>
      <c r="CI46" s="375"/>
      <c r="CJ46" s="375"/>
      <c r="CK46" s="375"/>
      <c r="CL46" s="375"/>
      <c r="CM46" s="375"/>
      <c r="CN46" s="375"/>
      <c r="CO46" s="375"/>
      <c r="CP46" s="375"/>
      <c r="CQ46" s="375"/>
      <c r="CR46" s="375"/>
      <c r="CS46" s="375"/>
      <c r="CT46" s="375"/>
      <c r="CU46" s="375"/>
      <c r="CV46" s="375"/>
      <c r="CW46" s="375"/>
      <c r="CX46" s="375"/>
      <c r="CY46" s="375"/>
      <c r="CZ46" s="375"/>
      <c r="DA46" s="375"/>
      <c r="DB46" s="375"/>
      <c r="DC46" s="375"/>
      <c r="DD46" s="375"/>
      <c r="DE46" s="375"/>
      <c r="DF46" s="375"/>
      <c r="DG46" s="375"/>
      <c r="DH46" s="375"/>
      <c r="DI46" s="375"/>
    </row>
    <row r="47" spans="1:113" x14ac:dyDescent="0.15">
      <c r="E47" s="375" t="s">
        <v>218</v>
      </c>
      <c r="F47" s="375"/>
      <c r="G47" s="375"/>
      <c r="H47" s="375"/>
      <c r="I47" s="375"/>
      <c r="J47" s="375"/>
      <c r="K47" s="375"/>
      <c r="L47" s="375"/>
      <c r="M47" s="375"/>
      <c r="N47" s="375"/>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375"/>
      <c r="AM47" s="375"/>
      <c r="AN47" s="375"/>
      <c r="AO47" s="375"/>
      <c r="AP47" s="375"/>
      <c r="AQ47" s="375"/>
      <c r="AR47" s="375"/>
      <c r="AS47" s="375"/>
      <c r="AT47" s="375"/>
      <c r="AU47" s="375"/>
      <c r="AV47" s="375"/>
      <c r="AW47" s="375"/>
      <c r="AX47" s="375"/>
      <c r="AY47" s="375"/>
      <c r="AZ47" s="375"/>
      <c r="BA47" s="375"/>
      <c r="BB47" s="375"/>
      <c r="BC47" s="375"/>
      <c r="BD47" s="375"/>
      <c r="BE47" s="375"/>
      <c r="BF47" s="375"/>
      <c r="BG47" s="375"/>
      <c r="BH47" s="375"/>
      <c r="BI47" s="375"/>
      <c r="BJ47" s="375"/>
      <c r="BK47" s="375"/>
      <c r="BL47" s="375"/>
      <c r="BM47" s="375"/>
      <c r="BN47" s="375"/>
      <c r="BO47" s="375"/>
      <c r="BP47" s="375"/>
      <c r="BQ47" s="375"/>
      <c r="BR47" s="375"/>
      <c r="BS47" s="375"/>
      <c r="BT47" s="375"/>
      <c r="BU47" s="375"/>
      <c r="BV47" s="375"/>
      <c r="BW47" s="375"/>
      <c r="BX47" s="375"/>
      <c r="BY47" s="375"/>
      <c r="BZ47" s="375"/>
      <c r="CA47" s="375"/>
      <c r="CB47" s="375"/>
      <c r="CC47" s="375"/>
      <c r="CD47" s="375"/>
      <c r="CE47" s="375"/>
      <c r="CF47" s="375"/>
      <c r="CG47" s="375"/>
      <c r="CH47" s="375"/>
      <c r="CI47" s="375"/>
      <c r="CJ47" s="375"/>
      <c r="CK47" s="375"/>
      <c r="CL47" s="375"/>
      <c r="CM47" s="375"/>
      <c r="CN47" s="375"/>
      <c r="CO47" s="375"/>
      <c r="CP47" s="375"/>
      <c r="CQ47" s="375"/>
      <c r="CR47" s="375"/>
      <c r="CS47" s="375"/>
      <c r="CT47" s="375"/>
      <c r="CU47" s="375"/>
      <c r="CV47" s="375"/>
      <c r="CW47" s="375"/>
      <c r="CX47" s="375"/>
      <c r="CY47" s="375"/>
      <c r="CZ47" s="375"/>
      <c r="DA47" s="375"/>
      <c r="DB47" s="375"/>
      <c r="DC47" s="375"/>
      <c r="DD47" s="375"/>
      <c r="DE47" s="375"/>
      <c r="DF47" s="375"/>
      <c r="DG47" s="375"/>
      <c r="DH47" s="375"/>
      <c r="DI47" s="375"/>
    </row>
    <row r="48" spans="1:113" x14ac:dyDescent="0.15">
      <c r="E48" s="375" t="s">
        <v>219</v>
      </c>
      <c r="F48" s="375"/>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375"/>
      <c r="AM48" s="375"/>
      <c r="AN48" s="375"/>
      <c r="AO48" s="375"/>
      <c r="AP48" s="375"/>
      <c r="AQ48" s="375"/>
      <c r="AR48" s="375"/>
      <c r="AS48" s="375"/>
      <c r="AT48" s="375"/>
      <c r="AU48" s="375"/>
      <c r="AV48" s="375"/>
      <c r="AW48" s="375"/>
      <c r="AX48" s="375"/>
      <c r="AY48" s="375"/>
      <c r="AZ48" s="375"/>
      <c r="BA48" s="375"/>
      <c r="BB48" s="375"/>
      <c r="BC48" s="375"/>
      <c r="BD48" s="375"/>
      <c r="BE48" s="375"/>
      <c r="BF48" s="375"/>
      <c r="BG48" s="375"/>
      <c r="BH48" s="375"/>
      <c r="BI48" s="375"/>
      <c r="BJ48" s="375"/>
      <c r="BK48" s="375"/>
      <c r="BL48" s="375"/>
      <c r="BM48" s="375"/>
      <c r="BN48" s="375"/>
      <c r="BO48" s="375"/>
      <c r="BP48" s="375"/>
      <c r="BQ48" s="375"/>
      <c r="BR48" s="375"/>
      <c r="BS48" s="375"/>
      <c r="BT48" s="375"/>
      <c r="BU48" s="375"/>
      <c r="BV48" s="375"/>
      <c r="BW48" s="375"/>
      <c r="BX48" s="375"/>
      <c r="BY48" s="375"/>
      <c r="BZ48" s="375"/>
      <c r="CA48" s="375"/>
      <c r="CB48" s="375"/>
      <c r="CC48" s="375"/>
      <c r="CD48" s="375"/>
      <c r="CE48" s="375"/>
      <c r="CF48" s="375"/>
      <c r="CG48" s="375"/>
      <c r="CH48" s="375"/>
      <c r="CI48" s="375"/>
      <c r="CJ48" s="375"/>
      <c r="CK48" s="375"/>
      <c r="CL48" s="375"/>
      <c r="CM48" s="375"/>
      <c r="CN48" s="375"/>
      <c r="CO48" s="375"/>
      <c r="CP48" s="375"/>
      <c r="CQ48" s="375"/>
      <c r="CR48" s="375"/>
      <c r="CS48" s="375"/>
      <c r="CT48" s="375"/>
      <c r="CU48" s="375"/>
      <c r="CV48" s="375"/>
      <c r="CW48" s="375"/>
      <c r="CX48" s="375"/>
      <c r="CY48" s="375"/>
      <c r="CZ48" s="375"/>
      <c r="DA48" s="375"/>
      <c r="DB48" s="375"/>
      <c r="DC48" s="375"/>
      <c r="DD48" s="375"/>
      <c r="DE48" s="375"/>
      <c r="DF48" s="375"/>
      <c r="DG48" s="375"/>
      <c r="DH48" s="375"/>
      <c r="DI48" s="375"/>
    </row>
    <row r="49" spans="5:113" x14ac:dyDescent="0.15">
      <c r="E49" s="377" t="s">
        <v>220</v>
      </c>
      <c r="F49" s="377"/>
      <c r="G49" s="377"/>
      <c r="H49" s="377"/>
      <c r="I49" s="377"/>
      <c r="J49" s="377"/>
      <c r="K49" s="377"/>
      <c r="L49" s="377"/>
      <c r="M49" s="377"/>
      <c r="N49" s="377"/>
      <c r="O49" s="377"/>
      <c r="P49" s="377"/>
      <c r="Q49" s="377"/>
      <c r="R49" s="377"/>
      <c r="S49" s="377"/>
      <c r="T49" s="377"/>
      <c r="U49" s="377"/>
      <c r="V49" s="377"/>
      <c r="W49" s="377"/>
      <c r="X49" s="377"/>
      <c r="Y49" s="377"/>
      <c r="Z49" s="377"/>
      <c r="AA49" s="377"/>
      <c r="AB49" s="377"/>
      <c r="AC49" s="377"/>
      <c r="AD49" s="377"/>
      <c r="AE49" s="377"/>
      <c r="AF49" s="377"/>
      <c r="AG49" s="377"/>
      <c r="AH49" s="377"/>
      <c r="AI49" s="377"/>
      <c r="AJ49" s="377"/>
      <c r="AK49" s="377"/>
      <c r="AL49" s="377"/>
      <c r="AM49" s="377"/>
      <c r="AN49" s="377"/>
      <c r="AO49" s="377"/>
      <c r="AP49" s="377"/>
      <c r="AQ49" s="377"/>
      <c r="AR49" s="377"/>
      <c r="AS49" s="377"/>
      <c r="AT49" s="377"/>
      <c r="AU49" s="377"/>
      <c r="AV49" s="377"/>
      <c r="AW49" s="377"/>
      <c r="AX49" s="377"/>
      <c r="AY49" s="377"/>
      <c r="AZ49" s="377"/>
      <c r="BA49" s="377"/>
      <c r="BB49" s="377"/>
      <c r="BC49" s="377"/>
      <c r="BD49" s="377"/>
      <c r="BE49" s="377"/>
      <c r="BF49" s="377"/>
      <c r="BG49" s="377"/>
      <c r="BH49" s="377"/>
      <c r="BI49" s="377"/>
      <c r="BJ49" s="377"/>
      <c r="BK49" s="377"/>
      <c r="BL49" s="377"/>
      <c r="BM49" s="377"/>
      <c r="BN49" s="377"/>
      <c r="BO49" s="377"/>
      <c r="BP49" s="377"/>
      <c r="BQ49" s="377"/>
      <c r="BR49" s="377"/>
      <c r="BS49" s="377"/>
      <c r="BT49" s="377"/>
      <c r="BU49" s="377"/>
      <c r="BV49" s="377"/>
      <c r="BW49" s="377"/>
      <c r="BX49" s="377"/>
      <c r="BY49" s="377"/>
      <c r="BZ49" s="377"/>
      <c r="CA49" s="377"/>
      <c r="CB49" s="377"/>
      <c r="CC49" s="377"/>
      <c r="CD49" s="377"/>
      <c r="CE49" s="377"/>
      <c r="CF49" s="377"/>
      <c r="CG49" s="377"/>
      <c r="CH49" s="377"/>
      <c r="CI49" s="377"/>
      <c r="CJ49" s="377"/>
      <c r="CK49" s="377"/>
      <c r="CL49" s="377"/>
      <c r="CM49" s="377"/>
      <c r="CN49" s="377"/>
      <c r="CO49" s="377"/>
      <c r="CP49" s="377"/>
      <c r="CQ49" s="377"/>
      <c r="CR49" s="377"/>
      <c r="CS49" s="377"/>
      <c r="CT49" s="377"/>
      <c r="CU49" s="377"/>
      <c r="CV49" s="377"/>
      <c r="CW49" s="377"/>
      <c r="CX49" s="377"/>
      <c r="CY49" s="377"/>
      <c r="CZ49" s="377"/>
      <c r="DA49" s="377"/>
      <c r="DB49" s="377"/>
      <c r="DC49" s="377"/>
      <c r="DD49" s="377"/>
      <c r="DE49" s="377"/>
      <c r="DF49" s="377"/>
      <c r="DG49" s="377"/>
      <c r="DH49" s="377"/>
      <c r="DI49" s="377"/>
    </row>
    <row r="50" spans="5:113" x14ac:dyDescent="0.15">
      <c r="E50" s="375" t="s">
        <v>221</v>
      </c>
      <c r="F50" s="375"/>
      <c r="G50" s="375"/>
      <c r="H50" s="375"/>
      <c r="I50" s="375"/>
      <c r="J50" s="375"/>
      <c r="K50" s="375"/>
      <c r="L50" s="375"/>
      <c r="M50" s="375"/>
      <c r="N50" s="375"/>
      <c r="O50" s="375"/>
      <c r="P50" s="375"/>
      <c r="Q50" s="375"/>
      <c r="R50" s="375"/>
      <c r="S50" s="375"/>
      <c r="T50" s="375"/>
      <c r="U50" s="375"/>
      <c r="V50" s="375"/>
      <c r="W50" s="375"/>
      <c r="X50" s="375"/>
      <c r="Y50" s="375"/>
      <c r="Z50" s="375"/>
      <c r="AA50" s="375"/>
      <c r="AB50" s="375"/>
      <c r="AC50" s="375"/>
      <c r="AD50" s="375"/>
      <c r="AE50" s="375"/>
      <c r="AF50" s="375"/>
      <c r="AG50" s="375"/>
      <c r="AH50" s="375"/>
      <c r="AI50" s="375"/>
      <c r="AJ50" s="375"/>
      <c r="AK50" s="375"/>
      <c r="AL50" s="375"/>
      <c r="AM50" s="375"/>
      <c r="AN50" s="375"/>
      <c r="AO50" s="375"/>
      <c r="AP50" s="375"/>
      <c r="AQ50" s="375"/>
      <c r="AR50" s="375"/>
      <c r="AS50" s="375"/>
      <c r="AT50" s="375"/>
      <c r="AU50" s="375"/>
      <c r="AV50" s="375"/>
      <c r="AW50" s="375"/>
      <c r="AX50" s="375"/>
      <c r="AY50" s="375"/>
      <c r="AZ50" s="375"/>
      <c r="BA50" s="375"/>
      <c r="BB50" s="375"/>
      <c r="BC50" s="375"/>
      <c r="BD50" s="375"/>
      <c r="BE50" s="375"/>
      <c r="BF50" s="375"/>
      <c r="BG50" s="375"/>
      <c r="BH50" s="375"/>
      <c r="BI50" s="375"/>
      <c r="BJ50" s="375"/>
      <c r="BK50" s="375"/>
      <c r="BL50" s="375"/>
      <c r="BM50" s="375"/>
      <c r="BN50" s="375"/>
      <c r="BO50" s="375"/>
      <c r="BP50" s="375"/>
      <c r="BQ50" s="375"/>
      <c r="BR50" s="375"/>
      <c r="BS50" s="375"/>
      <c r="BT50" s="375"/>
      <c r="BU50" s="375"/>
      <c r="BV50" s="375"/>
      <c r="BW50" s="375"/>
      <c r="BX50" s="375"/>
      <c r="BY50" s="375"/>
      <c r="BZ50" s="375"/>
      <c r="CA50" s="375"/>
      <c r="CB50" s="375"/>
      <c r="CC50" s="375"/>
      <c r="CD50" s="375"/>
      <c r="CE50" s="375"/>
      <c r="CF50" s="375"/>
      <c r="CG50" s="375"/>
      <c r="CH50" s="375"/>
      <c r="CI50" s="375"/>
      <c r="CJ50" s="375"/>
      <c r="CK50" s="375"/>
      <c r="CL50" s="375"/>
      <c r="CM50" s="375"/>
      <c r="CN50" s="375"/>
      <c r="CO50" s="375"/>
      <c r="CP50" s="375"/>
      <c r="CQ50" s="375"/>
      <c r="CR50" s="375"/>
      <c r="CS50" s="375"/>
      <c r="CT50" s="375"/>
      <c r="CU50" s="375"/>
      <c r="CV50" s="375"/>
      <c r="CW50" s="375"/>
      <c r="CX50" s="375"/>
      <c r="CY50" s="375"/>
      <c r="CZ50" s="375"/>
      <c r="DA50" s="375"/>
      <c r="DB50" s="375"/>
      <c r="DC50" s="375"/>
      <c r="DD50" s="375"/>
      <c r="DE50" s="375"/>
      <c r="DF50" s="375"/>
      <c r="DG50" s="375"/>
      <c r="DH50" s="375"/>
      <c r="DI50" s="375"/>
    </row>
    <row r="51" spans="5:113" x14ac:dyDescent="0.15">
      <c r="E51" s="375" t="s">
        <v>222</v>
      </c>
      <c r="F51" s="375"/>
      <c r="G51" s="375"/>
      <c r="H51" s="375"/>
      <c r="I51" s="375"/>
      <c r="J51" s="375"/>
      <c r="K51" s="375"/>
      <c r="L51" s="375"/>
      <c r="M51" s="375"/>
      <c r="N51" s="375"/>
      <c r="O51" s="375"/>
      <c r="P51" s="375"/>
      <c r="Q51" s="375"/>
      <c r="R51" s="375"/>
      <c r="S51" s="375"/>
      <c r="T51" s="375"/>
      <c r="U51" s="375"/>
      <c r="V51" s="375"/>
      <c r="W51" s="375"/>
      <c r="X51" s="375"/>
      <c r="Y51" s="375"/>
      <c r="Z51" s="375"/>
      <c r="AA51" s="375"/>
      <c r="AB51" s="375"/>
      <c r="AC51" s="375"/>
      <c r="AD51" s="375"/>
      <c r="AE51" s="375"/>
      <c r="AF51" s="375"/>
      <c r="AG51" s="375"/>
      <c r="AH51" s="375"/>
      <c r="AI51" s="375"/>
      <c r="AJ51" s="375"/>
      <c r="AK51" s="375"/>
      <c r="AL51" s="375"/>
      <c r="AM51" s="375"/>
      <c r="AN51" s="375"/>
      <c r="AO51" s="375"/>
      <c r="AP51" s="375"/>
      <c r="AQ51" s="375"/>
      <c r="AR51" s="375"/>
      <c r="AS51" s="375"/>
      <c r="AT51" s="375"/>
      <c r="AU51" s="375"/>
      <c r="AV51" s="375"/>
      <c r="AW51" s="375"/>
      <c r="AX51" s="375"/>
      <c r="AY51" s="375"/>
      <c r="AZ51" s="375"/>
      <c r="BA51" s="375"/>
      <c r="BB51" s="375"/>
      <c r="BC51" s="375"/>
      <c r="BD51" s="375"/>
      <c r="BE51" s="375"/>
      <c r="BF51" s="375"/>
      <c r="BG51" s="375"/>
      <c r="BH51" s="375"/>
      <c r="BI51" s="375"/>
      <c r="BJ51" s="375"/>
      <c r="BK51" s="375"/>
      <c r="BL51" s="375"/>
      <c r="BM51" s="375"/>
      <c r="BN51" s="375"/>
      <c r="BO51" s="375"/>
      <c r="BP51" s="375"/>
      <c r="BQ51" s="375"/>
      <c r="BR51" s="375"/>
      <c r="BS51" s="375"/>
      <c r="BT51" s="375"/>
      <c r="BU51" s="375"/>
      <c r="BV51" s="375"/>
      <c r="BW51" s="375"/>
      <c r="BX51" s="375"/>
      <c r="BY51" s="375"/>
      <c r="BZ51" s="375"/>
      <c r="CA51" s="375"/>
      <c r="CB51" s="375"/>
      <c r="CC51" s="375"/>
      <c r="CD51" s="375"/>
      <c r="CE51" s="375"/>
      <c r="CF51" s="375"/>
      <c r="CG51" s="375"/>
      <c r="CH51" s="375"/>
      <c r="CI51" s="375"/>
      <c r="CJ51" s="375"/>
      <c r="CK51" s="375"/>
      <c r="CL51" s="375"/>
      <c r="CM51" s="375"/>
      <c r="CN51" s="375"/>
      <c r="CO51" s="375"/>
      <c r="CP51" s="375"/>
      <c r="CQ51" s="375"/>
      <c r="CR51" s="375"/>
      <c r="CS51" s="375"/>
      <c r="CT51" s="375"/>
      <c r="CU51" s="375"/>
      <c r="CV51" s="375"/>
      <c r="CW51" s="375"/>
      <c r="CX51" s="375"/>
      <c r="CY51" s="375"/>
      <c r="CZ51" s="375"/>
      <c r="DA51" s="375"/>
      <c r="DB51" s="375"/>
      <c r="DC51" s="375"/>
      <c r="DD51" s="375"/>
      <c r="DE51" s="375"/>
      <c r="DF51" s="375"/>
      <c r="DG51" s="375"/>
      <c r="DH51" s="375"/>
      <c r="DI51" s="375"/>
    </row>
    <row r="52" spans="5:113" x14ac:dyDescent="0.15">
      <c r="E52" s="375" t="s">
        <v>223</v>
      </c>
      <c r="F52" s="375"/>
      <c r="G52" s="375"/>
      <c r="H52" s="375"/>
      <c r="I52" s="375"/>
      <c r="J52" s="375"/>
      <c r="K52" s="375"/>
      <c r="L52" s="375"/>
      <c r="M52" s="375"/>
      <c r="N52" s="375"/>
      <c r="O52" s="375"/>
      <c r="P52" s="375"/>
      <c r="Q52" s="375"/>
      <c r="R52" s="375"/>
      <c r="S52" s="375"/>
      <c r="T52" s="375"/>
      <c r="U52" s="375"/>
      <c r="V52" s="375"/>
      <c r="W52" s="375"/>
      <c r="X52" s="375"/>
      <c r="Y52" s="375"/>
      <c r="Z52" s="375"/>
      <c r="AA52" s="375"/>
      <c r="AB52" s="375"/>
      <c r="AC52" s="375"/>
      <c r="AD52" s="375"/>
      <c r="AE52" s="375"/>
      <c r="AF52" s="375"/>
      <c r="AG52" s="375"/>
      <c r="AH52" s="375"/>
      <c r="AI52" s="375"/>
      <c r="AJ52" s="375"/>
      <c r="AK52" s="375"/>
      <c r="AL52" s="375"/>
      <c r="AM52" s="375"/>
      <c r="AN52" s="375"/>
      <c r="AO52" s="375"/>
      <c r="AP52" s="375"/>
      <c r="AQ52" s="375"/>
      <c r="AR52" s="375"/>
      <c r="AS52" s="375"/>
      <c r="AT52" s="375"/>
      <c r="AU52" s="375"/>
      <c r="AV52" s="375"/>
      <c r="AW52" s="375"/>
      <c r="AX52" s="375"/>
      <c r="AY52" s="375"/>
      <c r="AZ52" s="375"/>
      <c r="BA52" s="375"/>
      <c r="BB52" s="375"/>
      <c r="BC52" s="375"/>
      <c r="BD52" s="375"/>
      <c r="BE52" s="375"/>
      <c r="BF52" s="375"/>
      <c r="BG52" s="375"/>
      <c r="BH52" s="375"/>
      <c r="BI52" s="375"/>
      <c r="BJ52" s="375"/>
      <c r="BK52" s="375"/>
      <c r="BL52" s="375"/>
      <c r="BM52" s="375"/>
      <c r="BN52" s="375"/>
      <c r="BO52" s="375"/>
      <c r="BP52" s="375"/>
      <c r="BQ52" s="375"/>
      <c r="BR52" s="375"/>
      <c r="BS52" s="375"/>
      <c r="BT52" s="375"/>
      <c r="BU52" s="375"/>
      <c r="BV52" s="375"/>
      <c r="BW52" s="375"/>
      <c r="BX52" s="375"/>
      <c r="BY52" s="375"/>
      <c r="BZ52" s="375"/>
      <c r="CA52" s="375"/>
      <c r="CB52" s="375"/>
      <c r="CC52" s="375"/>
      <c r="CD52" s="375"/>
      <c r="CE52" s="375"/>
      <c r="CF52" s="375"/>
      <c r="CG52" s="375"/>
      <c r="CH52" s="375"/>
      <c r="CI52" s="375"/>
      <c r="CJ52" s="375"/>
      <c r="CK52" s="375"/>
      <c r="CL52" s="375"/>
      <c r="CM52" s="375"/>
      <c r="CN52" s="375"/>
      <c r="CO52" s="375"/>
      <c r="CP52" s="375"/>
      <c r="CQ52" s="375"/>
      <c r="CR52" s="375"/>
      <c r="CS52" s="375"/>
      <c r="CT52" s="375"/>
      <c r="CU52" s="375"/>
      <c r="CV52" s="375"/>
      <c r="CW52" s="375"/>
      <c r="CX52" s="375"/>
      <c r="CY52" s="375"/>
      <c r="CZ52" s="375"/>
      <c r="DA52" s="375"/>
      <c r="DB52" s="375"/>
      <c r="DC52" s="375"/>
      <c r="DD52" s="375"/>
      <c r="DE52" s="375"/>
      <c r="DF52" s="375"/>
      <c r="DG52" s="375"/>
      <c r="DH52" s="375"/>
      <c r="DI52" s="375"/>
    </row>
    <row r="53" spans="5:113" x14ac:dyDescent="0.15">
      <c r="E53" s="348" t="s">
        <v>611</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575</v>
      </c>
      <c r="G33" s="29" t="s">
        <v>576</v>
      </c>
      <c r="H33" s="29" t="s">
        <v>577</v>
      </c>
      <c r="I33" s="29" t="s">
        <v>578</v>
      </c>
      <c r="J33" s="30" t="s">
        <v>579</v>
      </c>
      <c r="K33" s="22"/>
      <c r="L33" s="22"/>
      <c r="M33" s="22"/>
      <c r="N33" s="22"/>
      <c r="O33" s="22"/>
      <c r="P33" s="22"/>
    </row>
    <row r="34" spans="1:16" ht="39" customHeight="1" x14ac:dyDescent="0.15">
      <c r="A34" s="22"/>
      <c r="B34" s="31"/>
      <c r="C34" s="1158" t="s">
        <v>580</v>
      </c>
      <c r="D34" s="1158"/>
      <c r="E34" s="1159"/>
      <c r="F34" s="32">
        <v>20.85</v>
      </c>
      <c r="G34" s="33">
        <v>23.6</v>
      </c>
      <c r="H34" s="33">
        <v>24.8</v>
      </c>
      <c r="I34" s="33">
        <v>24.28</v>
      </c>
      <c r="J34" s="34">
        <v>23.72</v>
      </c>
      <c r="K34" s="22"/>
      <c r="L34" s="22"/>
      <c r="M34" s="22"/>
      <c r="N34" s="22"/>
      <c r="O34" s="22"/>
      <c r="P34" s="22"/>
    </row>
    <row r="35" spans="1:16" ht="39" customHeight="1" x14ac:dyDescent="0.15">
      <c r="A35" s="22"/>
      <c r="B35" s="35"/>
      <c r="C35" s="1154" t="s">
        <v>581</v>
      </c>
      <c r="D35" s="1154"/>
      <c r="E35" s="1155"/>
      <c r="F35" s="36">
        <v>4.4000000000000004</v>
      </c>
      <c r="G35" s="37">
        <v>4.22</v>
      </c>
      <c r="H35" s="37">
        <v>4.72</v>
      </c>
      <c r="I35" s="37">
        <v>4.7</v>
      </c>
      <c r="J35" s="38">
        <v>4.3899999999999997</v>
      </c>
      <c r="K35" s="22"/>
      <c r="L35" s="22"/>
      <c r="M35" s="22"/>
      <c r="N35" s="22"/>
      <c r="O35" s="22"/>
      <c r="P35" s="22"/>
    </row>
    <row r="36" spans="1:16" ht="39" customHeight="1" x14ac:dyDescent="0.15">
      <c r="A36" s="22"/>
      <c r="B36" s="35"/>
      <c r="C36" s="1154" t="s">
        <v>582</v>
      </c>
      <c r="D36" s="1154"/>
      <c r="E36" s="1155"/>
      <c r="F36" s="36" t="s">
        <v>534</v>
      </c>
      <c r="G36" s="37" t="s">
        <v>534</v>
      </c>
      <c r="H36" s="37" t="s">
        <v>534</v>
      </c>
      <c r="I36" s="37">
        <v>1.72</v>
      </c>
      <c r="J36" s="38">
        <v>1.68</v>
      </c>
      <c r="K36" s="22"/>
      <c r="L36" s="22"/>
      <c r="M36" s="22"/>
      <c r="N36" s="22"/>
      <c r="O36" s="22"/>
      <c r="P36" s="22"/>
    </row>
    <row r="37" spans="1:16" ht="39" customHeight="1" x14ac:dyDescent="0.15">
      <c r="A37" s="22"/>
      <c r="B37" s="35"/>
      <c r="C37" s="1154" t="s">
        <v>583</v>
      </c>
      <c r="D37" s="1154"/>
      <c r="E37" s="1155"/>
      <c r="F37" s="36">
        <v>0.79</v>
      </c>
      <c r="G37" s="37">
        <v>0.78</v>
      </c>
      <c r="H37" s="37">
        <v>0.24</v>
      </c>
      <c r="I37" s="37">
        <v>0.53</v>
      </c>
      <c r="J37" s="38">
        <v>0.15</v>
      </c>
      <c r="K37" s="22"/>
      <c r="L37" s="22"/>
      <c r="M37" s="22"/>
      <c r="N37" s="22"/>
      <c r="O37" s="22"/>
      <c r="P37" s="22"/>
    </row>
    <row r="38" spans="1:16" ht="39" customHeight="1" x14ac:dyDescent="0.15">
      <c r="A38" s="22"/>
      <c r="B38" s="35"/>
      <c r="C38" s="1154" t="s">
        <v>584</v>
      </c>
      <c r="D38" s="1154"/>
      <c r="E38" s="1155"/>
      <c r="F38" s="36">
        <v>0.13</v>
      </c>
      <c r="G38" s="37">
        <v>0.13</v>
      </c>
      <c r="H38" s="37">
        <v>0.13</v>
      </c>
      <c r="I38" s="37">
        <v>0.14000000000000001</v>
      </c>
      <c r="J38" s="38">
        <v>0.12</v>
      </c>
      <c r="K38" s="22"/>
      <c r="L38" s="22"/>
      <c r="M38" s="22"/>
      <c r="N38" s="22"/>
      <c r="O38" s="22"/>
      <c r="P38" s="22"/>
    </row>
    <row r="39" spans="1:16" ht="39" customHeight="1" x14ac:dyDescent="0.15">
      <c r="A39" s="22"/>
      <c r="B39" s="35"/>
      <c r="C39" s="1154" t="s">
        <v>585</v>
      </c>
      <c r="D39" s="1154"/>
      <c r="E39" s="1155"/>
      <c r="F39" s="36">
        <v>0.25</v>
      </c>
      <c r="G39" s="37">
        <v>0.31</v>
      </c>
      <c r="H39" s="37">
        <v>0.39</v>
      </c>
      <c r="I39" s="37">
        <v>0.43</v>
      </c>
      <c r="J39" s="38">
        <v>0.12</v>
      </c>
      <c r="K39" s="22"/>
      <c r="L39" s="22"/>
      <c r="M39" s="22"/>
      <c r="N39" s="22"/>
      <c r="O39" s="22"/>
      <c r="P39" s="22"/>
    </row>
    <row r="40" spans="1:16" ht="39" customHeight="1" x14ac:dyDescent="0.15">
      <c r="A40" s="22"/>
      <c r="B40" s="35"/>
      <c r="C40" s="1154" t="s">
        <v>586</v>
      </c>
      <c r="D40" s="1154"/>
      <c r="E40" s="1155"/>
      <c r="F40" s="36">
        <v>0</v>
      </c>
      <c r="G40" s="37">
        <v>0</v>
      </c>
      <c r="H40" s="37">
        <v>0</v>
      </c>
      <c r="I40" s="37">
        <v>0</v>
      </c>
      <c r="J40" s="38">
        <v>0</v>
      </c>
      <c r="K40" s="22"/>
      <c r="L40" s="22"/>
      <c r="M40" s="22"/>
      <c r="N40" s="22"/>
      <c r="O40" s="22"/>
      <c r="P40" s="22"/>
    </row>
    <row r="41" spans="1:16" ht="39" customHeight="1" x14ac:dyDescent="0.15">
      <c r="A41" s="22"/>
      <c r="B41" s="35"/>
      <c r="C41" s="1154"/>
      <c r="D41" s="1154"/>
      <c r="E41" s="1155"/>
      <c r="F41" s="36"/>
      <c r="G41" s="37"/>
      <c r="H41" s="37"/>
      <c r="I41" s="37"/>
      <c r="J41" s="38"/>
      <c r="K41" s="22"/>
      <c r="L41" s="22"/>
      <c r="M41" s="22"/>
      <c r="N41" s="22"/>
      <c r="O41" s="22"/>
      <c r="P41" s="22"/>
    </row>
    <row r="42" spans="1:16" ht="39" customHeight="1" x14ac:dyDescent="0.15">
      <c r="A42" s="22"/>
      <c r="B42" s="39"/>
      <c r="C42" s="1154" t="s">
        <v>587</v>
      </c>
      <c r="D42" s="1154"/>
      <c r="E42" s="1155"/>
      <c r="F42" s="36" t="s">
        <v>534</v>
      </c>
      <c r="G42" s="37" t="s">
        <v>534</v>
      </c>
      <c r="H42" s="37" t="s">
        <v>534</v>
      </c>
      <c r="I42" s="37" t="s">
        <v>534</v>
      </c>
      <c r="J42" s="38" t="s">
        <v>534</v>
      </c>
      <c r="K42" s="22"/>
      <c r="L42" s="22"/>
      <c r="M42" s="22"/>
      <c r="N42" s="22"/>
      <c r="O42" s="22"/>
      <c r="P42" s="22"/>
    </row>
    <row r="43" spans="1:16" ht="39" customHeight="1" thickBot="1" x14ac:dyDescent="0.2">
      <c r="A43" s="22"/>
      <c r="B43" s="40"/>
      <c r="C43" s="1156" t="s">
        <v>588</v>
      </c>
      <c r="D43" s="1156"/>
      <c r="E43" s="1157"/>
      <c r="F43" s="41">
        <v>0.34</v>
      </c>
      <c r="G43" s="42">
        <v>0.27</v>
      </c>
      <c r="H43" s="42">
        <v>0.37</v>
      </c>
      <c r="I43" s="42" t="s">
        <v>534</v>
      </c>
      <c r="J43" s="43" t="s">
        <v>534</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7FE59XfqYSjo4cIHcB1UZbxYzt6NWWRWaOdAvKUiPVLlzf0ekgp/OWGkYRyn+rxoU335A1iXaB/BCV0U9EiVw==" saltValue="0Q4fGqZcSIfXvqfP2NCr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575</v>
      </c>
      <c r="L44" s="54" t="s">
        <v>576</v>
      </c>
      <c r="M44" s="54" t="s">
        <v>577</v>
      </c>
      <c r="N44" s="54" t="s">
        <v>578</v>
      </c>
      <c r="O44" s="55" t="s">
        <v>579</v>
      </c>
      <c r="P44" s="46"/>
      <c r="Q44" s="46"/>
      <c r="R44" s="46"/>
      <c r="S44" s="46"/>
      <c r="T44" s="46"/>
      <c r="U44" s="46"/>
    </row>
    <row r="45" spans="1:21" ht="30.75" customHeight="1" x14ac:dyDescent="0.15">
      <c r="A45" s="46"/>
      <c r="B45" s="1178" t="s">
        <v>11</v>
      </c>
      <c r="C45" s="1179"/>
      <c r="D45" s="56"/>
      <c r="E45" s="1184" t="s">
        <v>12</v>
      </c>
      <c r="F45" s="1184"/>
      <c r="G45" s="1184"/>
      <c r="H45" s="1184"/>
      <c r="I45" s="1184"/>
      <c r="J45" s="1185"/>
      <c r="K45" s="57">
        <v>1166</v>
      </c>
      <c r="L45" s="58">
        <v>1167</v>
      </c>
      <c r="M45" s="58">
        <v>1138</v>
      </c>
      <c r="N45" s="58">
        <v>1167</v>
      </c>
      <c r="O45" s="59">
        <v>1216</v>
      </c>
      <c r="P45" s="46"/>
      <c r="Q45" s="46"/>
      <c r="R45" s="46"/>
      <c r="S45" s="46"/>
      <c r="T45" s="46"/>
      <c r="U45" s="46"/>
    </row>
    <row r="46" spans="1:21" ht="30.75" customHeight="1" x14ac:dyDescent="0.15">
      <c r="A46" s="46"/>
      <c r="B46" s="1180"/>
      <c r="C46" s="1181"/>
      <c r="D46" s="60"/>
      <c r="E46" s="1162" t="s">
        <v>13</v>
      </c>
      <c r="F46" s="1162"/>
      <c r="G46" s="1162"/>
      <c r="H46" s="1162"/>
      <c r="I46" s="1162"/>
      <c r="J46" s="1163"/>
      <c r="K46" s="61" t="s">
        <v>534</v>
      </c>
      <c r="L46" s="62" t="s">
        <v>534</v>
      </c>
      <c r="M46" s="62" t="s">
        <v>534</v>
      </c>
      <c r="N46" s="62" t="s">
        <v>534</v>
      </c>
      <c r="O46" s="63" t="s">
        <v>534</v>
      </c>
      <c r="P46" s="46"/>
      <c r="Q46" s="46"/>
      <c r="R46" s="46"/>
      <c r="S46" s="46"/>
      <c r="T46" s="46"/>
      <c r="U46" s="46"/>
    </row>
    <row r="47" spans="1:21" ht="30.75" customHeight="1" x14ac:dyDescent="0.15">
      <c r="A47" s="46"/>
      <c r="B47" s="1180"/>
      <c r="C47" s="1181"/>
      <c r="D47" s="60"/>
      <c r="E47" s="1162" t="s">
        <v>14</v>
      </c>
      <c r="F47" s="1162"/>
      <c r="G47" s="1162"/>
      <c r="H47" s="1162"/>
      <c r="I47" s="1162"/>
      <c r="J47" s="1163"/>
      <c r="K47" s="61" t="s">
        <v>534</v>
      </c>
      <c r="L47" s="62" t="s">
        <v>534</v>
      </c>
      <c r="M47" s="62" t="s">
        <v>534</v>
      </c>
      <c r="N47" s="62" t="s">
        <v>534</v>
      </c>
      <c r="O47" s="63" t="s">
        <v>534</v>
      </c>
      <c r="P47" s="46"/>
      <c r="Q47" s="46"/>
      <c r="R47" s="46"/>
      <c r="S47" s="46"/>
      <c r="T47" s="46"/>
      <c r="U47" s="46"/>
    </row>
    <row r="48" spans="1:21" ht="30.75" customHeight="1" x14ac:dyDescent="0.15">
      <c r="A48" s="46"/>
      <c r="B48" s="1180"/>
      <c r="C48" s="1181"/>
      <c r="D48" s="60"/>
      <c r="E48" s="1162" t="s">
        <v>15</v>
      </c>
      <c r="F48" s="1162"/>
      <c r="G48" s="1162"/>
      <c r="H48" s="1162"/>
      <c r="I48" s="1162"/>
      <c r="J48" s="1163"/>
      <c r="K48" s="61">
        <v>407</v>
      </c>
      <c r="L48" s="62">
        <v>475</v>
      </c>
      <c r="M48" s="62">
        <v>548</v>
      </c>
      <c r="N48" s="62">
        <v>318</v>
      </c>
      <c r="O48" s="63">
        <v>343</v>
      </c>
      <c r="P48" s="46"/>
      <c r="Q48" s="46"/>
      <c r="R48" s="46"/>
      <c r="S48" s="46"/>
      <c r="T48" s="46"/>
      <c r="U48" s="46"/>
    </row>
    <row r="49" spans="1:21" ht="30.75" customHeight="1" x14ac:dyDescent="0.15">
      <c r="A49" s="46"/>
      <c r="B49" s="1180"/>
      <c r="C49" s="1181"/>
      <c r="D49" s="60"/>
      <c r="E49" s="1162" t="s">
        <v>16</v>
      </c>
      <c r="F49" s="1162"/>
      <c r="G49" s="1162"/>
      <c r="H49" s="1162"/>
      <c r="I49" s="1162"/>
      <c r="J49" s="1163"/>
      <c r="K49" s="61">
        <v>246</v>
      </c>
      <c r="L49" s="62">
        <v>235</v>
      </c>
      <c r="M49" s="62">
        <v>246</v>
      </c>
      <c r="N49" s="62">
        <v>267</v>
      </c>
      <c r="O49" s="63">
        <v>272</v>
      </c>
      <c r="P49" s="46"/>
      <c r="Q49" s="46"/>
      <c r="R49" s="46"/>
      <c r="S49" s="46"/>
      <c r="T49" s="46"/>
      <c r="U49" s="46"/>
    </row>
    <row r="50" spans="1:21" ht="30.75" customHeight="1" x14ac:dyDescent="0.15">
      <c r="A50" s="46"/>
      <c r="B50" s="1180"/>
      <c r="C50" s="1181"/>
      <c r="D50" s="60"/>
      <c r="E50" s="1162" t="s">
        <v>17</v>
      </c>
      <c r="F50" s="1162"/>
      <c r="G50" s="1162"/>
      <c r="H50" s="1162"/>
      <c r="I50" s="1162"/>
      <c r="J50" s="1163"/>
      <c r="K50" s="61" t="s">
        <v>534</v>
      </c>
      <c r="L50" s="62" t="s">
        <v>534</v>
      </c>
      <c r="M50" s="62" t="s">
        <v>534</v>
      </c>
      <c r="N50" s="62" t="s">
        <v>534</v>
      </c>
      <c r="O50" s="63" t="s">
        <v>534</v>
      </c>
      <c r="P50" s="46"/>
      <c r="Q50" s="46"/>
      <c r="R50" s="46"/>
      <c r="S50" s="46"/>
      <c r="T50" s="46"/>
      <c r="U50" s="46"/>
    </row>
    <row r="51" spans="1:21" ht="30.75" customHeight="1" x14ac:dyDescent="0.15">
      <c r="A51" s="46"/>
      <c r="B51" s="1182"/>
      <c r="C51" s="1183"/>
      <c r="D51" s="64"/>
      <c r="E51" s="1162" t="s">
        <v>18</v>
      </c>
      <c r="F51" s="1162"/>
      <c r="G51" s="1162"/>
      <c r="H51" s="1162"/>
      <c r="I51" s="1162"/>
      <c r="J51" s="1163"/>
      <c r="K51" s="61" t="s">
        <v>534</v>
      </c>
      <c r="L51" s="62" t="s">
        <v>534</v>
      </c>
      <c r="M51" s="62" t="s">
        <v>534</v>
      </c>
      <c r="N51" s="62" t="s">
        <v>534</v>
      </c>
      <c r="O51" s="63" t="s">
        <v>534</v>
      </c>
      <c r="P51" s="46"/>
      <c r="Q51" s="46"/>
      <c r="R51" s="46"/>
      <c r="S51" s="46"/>
      <c r="T51" s="46"/>
      <c r="U51" s="46"/>
    </row>
    <row r="52" spans="1:21" ht="30.75" customHeight="1" x14ac:dyDescent="0.15">
      <c r="A52" s="46"/>
      <c r="B52" s="1160" t="s">
        <v>19</v>
      </c>
      <c r="C52" s="1161"/>
      <c r="D52" s="64"/>
      <c r="E52" s="1162" t="s">
        <v>20</v>
      </c>
      <c r="F52" s="1162"/>
      <c r="G52" s="1162"/>
      <c r="H52" s="1162"/>
      <c r="I52" s="1162"/>
      <c r="J52" s="1163"/>
      <c r="K52" s="61">
        <v>1484</v>
      </c>
      <c r="L52" s="62">
        <v>1519</v>
      </c>
      <c r="M52" s="62">
        <v>1528</v>
      </c>
      <c r="N52" s="62">
        <v>1404</v>
      </c>
      <c r="O52" s="63">
        <v>1419</v>
      </c>
      <c r="P52" s="46"/>
      <c r="Q52" s="46"/>
      <c r="R52" s="46"/>
      <c r="S52" s="46"/>
      <c r="T52" s="46"/>
      <c r="U52" s="46"/>
    </row>
    <row r="53" spans="1:21" ht="30.75" customHeight="1" thickBot="1" x14ac:dyDescent="0.2">
      <c r="A53" s="46"/>
      <c r="B53" s="1164" t="s">
        <v>21</v>
      </c>
      <c r="C53" s="1165"/>
      <c r="D53" s="65"/>
      <c r="E53" s="1166" t="s">
        <v>22</v>
      </c>
      <c r="F53" s="1166"/>
      <c r="G53" s="1166"/>
      <c r="H53" s="1166"/>
      <c r="I53" s="1166"/>
      <c r="J53" s="1167"/>
      <c r="K53" s="66">
        <v>335</v>
      </c>
      <c r="L53" s="67">
        <v>358</v>
      </c>
      <c r="M53" s="67">
        <v>404</v>
      </c>
      <c r="N53" s="67">
        <v>348</v>
      </c>
      <c r="O53" s="68">
        <v>412</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
      <c r="A55" s="46"/>
      <c r="B55" s="70" t="s">
        <v>24</v>
      </c>
      <c r="C55" s="71"/>
      <c r="D55" s="71"/>
      <c r="E55" s="71"/>
      <c r="F55" s="71"/>
      <c r="G55" s="71"/>
      <c r="H55" s="71"/>
      <c r="I55" s="71"/>
      <c r="J55" s="71"/>
      <c r="K55" s="72"/>
      <c r="L55" s="72"/>
      <c r="M55" s="72"/>
      <c r="N55" s="72"/>
      <c r="O55" s="73" t="s">
        <v>589</v>
      </c>
      <c r="P55" s="46"/>
      <c r="Q55" s="46"/>
      <c r="R55" s="46"/>
      <c r="S55" s="46"/>
      <c r="T55" s="46"/>
      <c r="U55" s="46"/>
    </row>
    <row r="56" spans="1:21" ht="31.5" customHeight="1" thickBot="1" x14ac:dyDescent="0.2">
      <c r="A56" s="46"/>
      <c r="B56" s="74"/>
      <c r="C56" s="75"/>
      <c r="D56" s="75"/>
      <c r="E56" s="76"/>
      <c r="F56" s="76"/>
      <c r="G56" s="76"/>
      <c r="H56" s="76"/>
      <c r="I56" s="76"/>
      <c r="J56" s="77" t="s">
        <v>2</v>
      </c>
      <c r="K56" s="78" t="s">
        <v>590</v>
      </c>
      <c r="L56" s="79" t="s">
        <v>591</v>
      </c>
      <c r="M56" s="79" t="s">
        <v>592</v>
      </c>
      <c r="N56" s="79" t="s">
        <v>593</v>
      </c>
      <c r="O56" s="80" t="s">
        <v>594</v>
      </c>
      <c r="P56" s="46"/>
      <c r="Q56" s="46"/>
      <c r="R56" s="46"/>
      <c r="S56" s="46"/>
      <c r="T56" s="46"/>
      <c r="U56" s="46"/>
    </row>
    <row r="57" spans="1:21" ht="31.5" customHeight="1" x14ac:dyDescent="0.15">
      <c r="B57" s="1168" t="s">
        <v>25</v>
      </c>
      <c r="C57" s="1169"/>
      <c r="D57" s="1172" t="s">
        <v>26</v>
      </c>
      <c r="E57" s="1173"/>
      <c r="F57" s="1173"/>
      <c r="G57" s="1173"/>
      <c r="H57" s="1173"/>
      <c r="I57" s="1173"/>
      <c r="J57" s="1174"/>
      <c r="K57" s="81"/>
      <c r="L57" s="82"/>
      <c r="M57" s="82"/>
      <c r="N57" s="82"/>
      <c r="O57" s="83"/>
    </row>
    <row r="58" spans="1:21" ht="31.5" customHeight="1" thickBot="1" x14ac:dyDescent="0.2">
      <c r="B58" s="1170"/>
      <c r="C58" s="1171"/>
      <c r="D58" s="1175" t="s">
        <v>27</v>
      </c>
      <c r="E58" s="1176"/>
      <c r="F58" s="1176"/>
      <c r="G58" s="1176"/>
      <c r="H58" s="1176"/>
      <c r="I58" s="1176"/>
      <c r="J58" s="1177"/>
      <c r="K58" s="84"/>
      <c r="L58" s="85"/>
      <c r="M58" s="85"/>
      <c r="N58" s="85"/>
      <c r="O58" s="86"/>
    </row>
    <row r="59" spans="1:21" ht="24" customHeight="1" x14ac:dyDescent="0.15">
      <c r="B59" s="87"/>
      <c r="C59" s="87"/>
      <c r="D59" s="88" t="s">
        <v>28</v>
      </c>
      <c r="E59" s="89"/>
      <c r="F59" s="89"/>
      <c r="G59" s="89"/>
      <c r="H59" s="89"/>
      <c r="I59" s="89"/>
      <c r="J59" s="89"/>
      <c r="K59" s="89"/>
      <c r="L59" s="89"/>
      <c r="M59" s="89"/>
      <c r="N59" s="89"/>
      <c r="O59" s="89"/>
    </row>
    <row r="60" spans="1:21" ht="24" customHeight="1" x14ac:dyDescent="0.15">
      <c r="B60" s="90"/>
      <c r="C60" s="90"/>
      <c r="D60" s="88" t="s">
        <v>29</v>
      </c>
      <c r="E60" s="89"/>
      <c r="F60" s="89"/>
      <c r="G60" s="89"/>
      <c r="H60" s="89"/>
      <c r="I60" s="89"/>
      <c r="J60" s="89"/>
      <c r="K60" s="89"/>
      <c r="L60" s="89"/>
      <c r="M60" s="89"/>
      <c r="N60" s="89"/>
      <c r="O60" s="89"/>
    </row>
    <row r="61" spans="1:21" ht="24" customHeight="1" x14ac:dyDescent="0.1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1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hw7Ds2gtM8nzc6/0aY8KPNHSj7KG1cPNgatNFoFjgLsMzgh714mcwpMKB7HuzxpIpy3pmRuwU2g8wCBdj3W/iA==" saltValue="YrRqB7HqUqqi2uehFfdw7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9</v>
      </c>
    </row>
    <row r="40" spans="2:13" ht="27.75" customHeight="1" thickBot="1" x14ac:dyDescent="0.2">
      <c r="B40" s="93" t="s">
        <v>10</v>
      </c>
      <c r="C40" s="94"/>
      <c r="D40" s="94"/>
      <c r="E40" s="95"/>
      <c r="F40" s="95"/>
      <c r="G40" s="95"/>
      <c r="H40" s="96" t="s">
        <v>2</v>
      </c>
      <c r="I40" s="97" t="s">
        <v>575</v>
      </c>
      <c r="J40" s="98" t="s">
        <v>576</v>
      </c>
      <c r="K40" s="98" t="s">
        <v>577</v>
      </c>
      <c r="L40" s="98" t="s">
        <v>578</v>
      </c>
      <c r="M40" s="99" t="s">
        <v>579</v>
      </c>
    </row>
    <row r="41" spans="2:13" ht="27.75" customHeight="1" x14ac:dyDescent="0.15">
      <c r="B41" s="1198" t="s">
        <v>30</v>
      </c>
      <c r="C41" s="1199"/>
      <c r="D41" s="100"/>
      <c r="E41" s="1200" t="s">
        <v>31</v>
      </c>
      <c r="F41" s="1200"/>
      <c r="G41" s="1200"/>
      <c r="H41" s="1201"/>
      <c r="I41" s="334">
        <v>6879</v>
      </c>
      <c r="J41" s="335">
        <v>6493</v>
      </c>
      <c r="K41" s="335">
        <v>6294</v>
      </c>
      <c r="L41" s="335">
        <v>6305</v>
      </c>
      <c r="M41" s="336">
        <v>5560</v>
      </c>
    </row>
    <row r="42" spans="2:13" ht="27.75" customHeight="1" x14ac:dyDescent="0.15">
      <c r="B42" s="1188"/>
      <c r="C42" s="1189"/>
      <c r="D42" s="101"/>
      <c r="E42" s="1192" t="s">
        <v>32</v>
      </c>
      <c r="F42" s="1192"/>
      <c r="G42" s="1192"/>
      <c r="H42" s="1193"/>
      <c r="I42" s="337">
        <v>0</v>
      </c>
      <c r="J42" s="338">
        <v>0</v>
      </c>
      <c r="K42" s="338">
        <v>0</v>
      </c>
      <c r="L42" s="338">
        <v>0</v>
      </c>
      <c r="M42" s="339">
        <v>0</v>
      </c>
    </row>
    <row r="43" spans="2:13" ht="27.75" customHeight="1" x14ac:dyDescent="0.15">
      <c r="B43" s="1188"/>
      <c r="C43" s="1189"/>
      <c r="D43" s="101"/>
      <c r="E43" s="1192" t="s">
        <v>33</v>
      </c>
      <c r="F43" s="1192"/>
      <c r="G43" s="1192"/>
      <c r="H43" s="1193"/>
      <c r="I43" s="337">
        <v>11005</v>
      </c>
      <c r="J43" s="338">
        <v>11553</v>
      </c>
      <c r="K43" s="338">
        <v>12050</v>
      </c>
      <c r="L43" s="338">
        <v>10453</v>
      </c>
      <c r="M43" s="339">
        <v>8479</v>
      </c>
    </row>
    <row r="44" spans="2:13" ht="27.75" customHeight="1" x14ac:dyDescent="0.15">
      <c r="B44" s="1188"/>
      <c r="C44" s="1189"/>
      <c r="D44" s="101"/>
      <c r="E44" s="1192" t="s">
        <v>34</v>
      </c>
      <c r="F44" s="1192"/>
      <c r="G44" s="1192"/>
      <c r="H44" s="1193"/>
      <c r="I44" s="337">
        <v>1656</v>
      </c>
      <c r="J44" s="338">
        <v>1575</v>
      </c>
      <c r="K44" s="338">
        <v>1507</v>
      </c>
      <c r="L44" s="338">
        <v>1386</v>
      </c>
      <c r="M44" s="339">
        <v>1214</v>
      </c>
    </row>
    <row r="45" spans="2:13" ht="27.75" customHeight="1" x14ac:dyDescent="0.15">
      <c r="B45" s="1188"/>
      <c r="C45" s="1189"/>
      <c r="D45" s="101"/>
      <c r="E45" s="1192" t="s">
        <v>35</v>
      </c>
      <c r="F45" s="1192"/>
      <c r="G45" s="1192"/>
      <c r="H45" s="1193"/>
      <c r="I45" s="337">
        <v>429</v>
      </c>
      <c r="J45" s="338">
        <v>301</v>
      </c>
      <c r="K45" s="338">
        <v>228</v>
      </c>
      <c r="L45" s="338">
        <v>192</v>
      </c>
      <c r="M45" s="339">
        <v>125</v>
      </c>
    </row>
    <row r="46" spans="2:13" ht="27.75" customHeight="1" x14ac:dyDescent="0.15">
      <c r="B46" s="1188"/>
      <c r="C46" s="1189"/>
      <c r="D46" s="102"/>
      <c r="E46" s="1192" t="s">
        <v>36</v>
      </c>
      <c r="F46" s="1192"/>
      <c r="G46" s="1192"/>
      <c r="H46" s="1193"/>
      <c r="I46" s="337" t="s">
        <v>534</v>
      </c>
      <c r="J46" s="338" t="s">
        <v>534</v>
      </c>
      <c r="K46" s="338" t="s">
        <v>534</v>
      </c>
      <c r="L46" s="338" t="s">
        <v>534</v>
      </c>
      <c r="M46" s="339" t="s">
        <v>534</v>
      </c>
    </row>
    <row r="47" spans="2:13" ht="27.75" customHeight="1" x14ac:dyDescent="0.15">
      <c r="B47" s="1188"/>
      <c r="C47" s="1189"/>
      <c r="D47" s="103"/>
      <c r="E47" s="1202" t="s">
        <v>37</v>
      </c>
      <c r="F47" s="1203"/>
      <c r="G47" s="1203"/>
      <c r="H47" s="1204"/>
      <c r="I47" s="337" t="s">
        <v>534</v>
      </c>
      <c r="J47" s="338" t="s">
        <v>534</v>
      </c>
      <c r="K47" s="338" t="s">
        <v>534</v>
      </c>
      <c r="L47" s="338" t="s">
        <v>534</v>
      </c>
      <c r="M47" s="339" t="s">
        <v>534</v>
      </c>
    </row>
    <row r="48" spans="2:13" ht="27.75" customHeight="1" x14ac:dyDescent="0.15">
      <c r="B48" s="1188"/>
      <c r="C48" s="1189"/>
      <c r="D48" s="101"/>
      <c r="E48" s="1192" t="s">
        <v>38</v>
      </c>
      <c r="F48" s="1192"/>
      <c r="G48" s="1192"/>
      <c r="H48" s="1193"/>
      <c r="I48" s="337" t="s">
        <v>534</v>
      </c>
      <c r="J48" s="338" t="s">
        <v>534</v>
      </c>
      <c r="K48" s="338" t="s">
        <v>534</v>
      </c>
      <c r="L48" s="338" t="s">
        <v>534</v>
      </c>
      <c r="M48" s="339" t="s">
        <v>534</v>
      </c>
    </row>
    <row r="49" spans="2:13" ht="27.75" customHeight="1" x14ac:dyDescent="0.15">
      <c r="B49" s="1190"/>
      <c r="C49" s="1191"/>
      <c r="D49" s="101"/>
      <c r="E49" s="1192" t="s">
        <v>39</v>
      </c>
      <c r="F49" s="1192"/>
      <c r="G49" s="1192"/>
      <c r="H49" s="1193"/>
      <c r="I49" s="337" t="s">
        <v>534</v>
      </c>
      <c r="J49" s="338" t="s">
        <v>534</v>
      </c>
      <c r="K49" s="338" t="s">
        <v>534</v>
      </c>
      <c r="L49" s="338" t="s">
        <v>534</v>
      </c>
      <c r="M49" s="339" t="s">
        <v>534</v>
      </c>
    </row>
    <row r="50" spans="2:13" ht="27.75" customHeight="1" x14ac:dyDescent="0.15">
      <c r="B50" s="1186" t="s">
        <v>40</v>
      </c>
      <c r="C50" s="1187"/>
      <c r="D50" s="104"/>
      <c r="E50" s="1192" t="s">
        <v>41</v>
      </c>
      <c r="F50" s="1192"/>
      <c r="G50" s="1192"/>
      <c r="H50" s="1193"/>
      <c r="I50" s="337">
        <v>6401</v>
      </c>
      <c r="J50" s="338">
        <v>6617</v>
      </c>
      <c r="K50" s="338">
        <v>7058</v>
      </c>
      <c r="L50" s="338">
        <v>7337</v>
      </c>
      <c r="M50" s="339">
        <v>8883</v>
      </c>
    </row>
    <row r="51" spans="2:13" ht="27.75" customHeight="1" x14ac:dyDescent="0.15">
      <c r="B51" s="1188"/>
      <c r="C51" s="1189"/>
      <c r="D51" s="101"/>
      <c r="E51" s="1192" t="s">
        <v>42</v>
      </c>
      <c r="F51" s="1192"/>
      <c r="G51" s="1192"/>
      <c r="H51" s="1193"/>
      <c r="I51" s="337">
        <v>84</v>
      </c>
      <c r="J51" s="338">
        <v>67</v>
      </c>
      <c r="K51" s="338">
        <v>52</v>
      </c>
      <c r="L51" s="338">
        <v>40</v>
      </c>
      <c r="M51" s="339">
        <v>31</v>
      </c>
    </row>
    <row r="52" spans="2:13" ht="27.75" customHeight="1" x14ac:dyDescent="0.15">
      <c r="B52" s="1190"/>
      <c r="C52" s="1191"/>
      <c r="D52" s="101"/>
      <c r="E52" s="1192" t="s">
        <v>43</v>
      </c>
      <c r="F52" s="1192"/>
      <c r="G52" s="1192"/>
      <c r="H52" s="1193"/>
      <c r="I52" s="337">
        <v>15386</v>
      </c>
      <c r="J52" s="338">
        <v>15615</v>
      </c>
      <c r="K52" s="338">
        <v>15966</v>
      </c>
      <c r="L52" s="338">
        <v>16053</v>
      </c>
      <c r="M52" s="339">
        <v>15878</v>
      </c>
    </row>
    <row r="53" spans="2:13" ht="27.75" customHeight="1" thickBot="1" x14ac:dyDescent="0.2">
      <c r="B53" s="1194" t="s">
        <v>44</v>
      </c>
      <c r="C53" s="1195"/>
      <c r="D53" s="105"/>
      <c r="E53" s="1196" t="s">
        <v>45</v>
      </c>
      <c r="F53" s="1196"/>
      <c r="G53" s="1196"/>
      <c r="H53" s="1197"/>
      <c r="I53" s="340">
        <v>-1903</v>
      </c>
      <c r="J53" s="341">
        <v>-2377</v>
      </c>
      <c r="K53" s="341">
        <v>-2996</v>
      </c>
      <c r="L53" s="341">
        <v>-5094</v>
      </c>
      <c r="M53" s="342">
        <v>-9414</v>
      </c>
    </row>
    <row r="54" spans="2:13" ht="27.75" customHeight="1" x14ac:dyDescent="0.15">
      <c r="B54" s="106" t="s">
        <v>46</v>
      </c>
      <c r="C54" s="107"/>
      <c r="D54" s="107"/>
      <c r="E54" s="108"/>
      <c r="F54" s="108"/>
      <c r="G54" s="108"/>
      <c r="H54" s="108"/>
      <c r="I54" s="109"/>
      <c r="J54" s="109"/>
      <c r="K54" s="109"/>
      <c r="L54" s="109"/>
      <c r="M54" s="109"/>
    </row>
    <row r="55" spans="2:13" x14ac:dyDescent="0.15"/>
  </sheetData>
  <sheetProtection algorithmName="SHA-512" hashValue="xsbTdT05BVK2SqogzHPVBDrB831fBH+yNODHPZTwvgNNYK0J6EpwH5LWUyaS+FWPDLXZguPoYz4LQfXsGddaWg==" saltValue="zVa4sCOFLEUce4WyUv9Y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0" t="s">
        <v>47</v>
      </c>
    </row>
    <row r="54" spans="2:8" ht="29.25" customHeight="1" thickBot="1" x14ac:dyDescent="0.25">
      <c r="B54" s="111" t="s">
        <v>1</v>
      </c>
      <c r="C54" s="112"/>
      <c r="D54" s="112"/>
      <c r="E54" s="113" t="s">
        <v>2</v>
      </c>
      <c r="F54" s="114" t="s">
        <v>577</v>
      </c>
      <c r="G54" s="114" t="s">
        <v>578</v>
      </c>
      <c r="H54" s="115" t="s">
        <v>579</v>
      </c>
    </row>
    <row r="55" spans="2:8" ht="52.5" customHeight="1" x14ac:dyDescent="0.15">
      <c r="B55" s="116"/>
      <c r="C55" s="1213" t="s">
        <v>48</v>
      </c>
      <c r="D55" s="1213"/>
      <c r="E55" s="1214"/>
      <c r="F55" s="117">
        <v>1625</v>
      </c>
      <c r="G55" s="117">
        <v>1674</v>
      </c>
      <c r="H55" s="118">
        <v>2141</v>
      </c>
    </row>
    <row r="56" spans="2:8" ht="52.5" customHeight="1" x14ac:dyDescent="0.15">
      <c r="B56" s="119"/>
      <c r="C56" s="1215" t="s">
        <v>49</v>
      </c>
      <c r="D56" s="1215"/>
      <c r="E56" s="1216"/>
      <c r="F56" s="120">
        <v>2241</v>
      </c>
      <c r="G56" s="120">
        <v>2241</v>
      </c>
      <c r="H56" s="121">
        <v>2491</v>
      </c>
    </row>
    <row r="57" spans="2:8" ht="53.25" customHeight="1" x14ac:dyDescent="0.15">
      <c r="B57" s="119"/>
      <c r="C57" s="1217" t="s">
        <v>50</v>
      </c>
      <c r="D57" s="1217"/>
      <c r="E57" s="1218"/>
      <c r="F57" s="122">
        <v>2884</v>
      </c>
      <c r="G57" s="122">
        <v>3114</v>
      </c>
      <c r="H57" s="123">
        <v>3943</v>
      </c>
    </row>
    <row r="58" spans="2:8" ht="45.75" customHeight="1" x14ac:dyDescent="0.15">
      <c r="B58" s="124"/>
      <c r="C58" s="1205" t="s">
        <v>606</v>
      </c>
      <c r="D58" s="1206"/>
      <c r="E58" s="1207"/>
      <c r="F58" s="125">
        <v>1358</v>
      </c>
      <c r="G58" s="125">
        <v>1525</v>
      </c>
      <c r="H58" s="126">
        <v>2042</v>
      </c>
    </row>
    <row r="59" spans="2:8" ht="45.75" customHeight="1" x14ac:dyDescent="0.15">
      <c r="B59" s="124"/>
      <c r="C59" s="1205" t="s">
        <v>607</v>
      </c>
      <c r="D59" s="1206"/>
      <c r="E59" s="1207"/>
      <c r="F59" s="125">
        <v>711</v>
      </c>
      <c r="G59" s="125">
        <v>711</v>
      </c>
      <c r="H59" s="126">
        <v>711</v>
      </c>
    </row>
    <row r="60" spans="2:8" ht="45.75" customHeight="1" x14ac:dyDescent="0.15">
      <c r="B60" s="124"/>
      <c r="C60" s="1205" t="s">
        <v>608</v>
      </c>
      <c r="D60" s="1206"/>
      <c r="E60" s="1207"/>
      <c r="F60" s="125">
        <v>251</v>
      </c>
      <c r="G60" s="125">
        <v>301</v>
      </c>
      <c r="H60" s="126">
        <v>451</v>
      </c>
    </row>
    <row r="61" spans="2:8" ht="45.75" customHeight="1" thickBot="1" x14ac:dyDescent="0.2">
      <c r="B61" s="124"/>
      <c r="C61" s="1205" t="s">
        <v>609</v>
      </c>
      <c r="D61" s="1206"/>
      <c r="E61" s="1207"/>
      <c r="F61" s="128">
        <v>225</v>
      </c>
      <c r="G61" s="128">
        <v>225</v>
      </c>
      <c r="H61" s="126">
        <v>375</v>
      </c>
    </row>
    <row r="62" spans="2:8" ht="45.75" customHeight="1" thickBot="1" x14ac:dyDescent="0.2">
      <c r="B62" s="127"/>
      <c r="C62" s="1208" t="s">
        <v>610</v>
      </c>
      <c r="D62" s="1209"/>
      <c r="E62" s="1210"/>
      <c r="F62" s="128">
        <v>299</v>
      </c>
      <c r="G62" s="128">
        <v>299</v>
      </c>
      <c r="H62" s="129">
        <v>299</v>
      </c>
    </row>
    <row r="63" spans="2:8" ht="52.5" customHeight="1" thickBot="1" x14ac:dyDescent="0.2">
      <c r="B63" s="130"/>
      <c r="C63" s="1211" t="s">
        <v>51</v>
      </c>
      <c r="D63" s="1211"/>
      <c r="E63" s="1212"/>
      <c r="F63" s="131">
        <v>6750</v>
      </c>
      <c r="G63" s="131">
        <v>7028</v>
      </c>
      <c r="H63" s="132">
        <v>8574</v>
      </c>
    </row>
    <row r="64" spans="2:8" x14ac:dyDescent="0.15"/>
  </sheetData>
  <sheetProtection algorithmName="SHA-512" hashValue="8XyPhNwpas7UGuK+578xAYrfiyYaJt6qPggsbnwHzkwwAoZnTCSyD4S8CjLnXeWnYSkyI1dEhxYj8fJhcNE/Yg==" saltValue="79Ou26a9+5ALoCCSUrof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CE46C-079D-4D8C-9692-3B188870CD79}">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247" customWidth="1"/>
    <col min="2" max="107" width="2.5" style="247" customWidth="1"/>
    <col min="108" max="108" width="6.125" style="253" customWidth="1"/>
    <col min="109" max="109" width="5.875" style="251" customWidth="1"/>
    <col min="110" max="16384" width="8.625" style="247" hidden="1"/>
  </cols>
  <sheetData>
    <row r="1" spans="1:109" ht="42.75" customHeight="1" x14ac:dyDescent="0.15">
      <c r="A1" s="349"/>
      <c r="B1" s="350"/>
      <c r="DD1" s="247"/>
      <c r="DE1" s="247"/>
    </row>
    <row r="2" spans="1:109" ht="25.5" customHeight="1" x14ac:dyDescent="0.15">
      <c r="A2" s="351"/>
      <c r="C2" s="351"/>
      <c r="O2" s="351"/>
      <c r="P2" s="351"/>
      <c r="Q2" s="351"/>
      <c r="R2" s="351"/>
      <c r="S2" s="351"/>
      <c r="T2" s="351"/>
      <c r="U2" s="351"/>
      <c r="V2" s="351"/>
      <c r="W2" s="351"/>
      <c r="X2" s="351"/>
      <c r="Y2" s="351"/>
      <c r="Z2" s="351"/>
      <c r="AA2" s="351"/>
      <c r="AB2" s="351"/>
      <c r="AC2" s="351"/>
      <c r="AD2" s="351"/>
      <c r="AE2" s="351"/>
      <c r="AF2" s="351"/>
      <c r="AG2" s="351"/>
      <c r="AH2" s="351"/>
      <c r="AI2" s="351"/>
      <c r="AU2" s="351"/>
      <c r="BG2" s="351"/>
      <c r="BS2" s="351"/>
      <c r="CE2" s="351"/>
      <c r="CQ2" s="351"/>
      <c r="DD2" s="247"/>
      <c r="DE2" s="247"/>
    </row>
    <row r="3" spans="1:109" ht="25.5" customHeight="1" x14ac:dyDescent="0.15">
      <c r="A3" s="351"/>
      <c r="C3" s="351"/>
      <c r="O3" s="351"/>
      <c r="P3" s="351"/>
      <c r="Q3" s="351"/>
      <c r="R3" s="351"/>
      <c r="S3" s="351"/>
      <c r="T3" s="351"/>
      <c r="U3" s="351"/>
      <c r="V3" s="351"/>
      <c r="W3" s="351"/>
      <c r="X3" s="351"/>
      <c r="Y3" s="351"/>
      <c r="Z3" s="351"/>
      <c r="AA3" s="351"/>
      <c r="AB3" s="351"/>
      <c r="AC3" s="351"/>
      <c r="AD3" s="351"/>
      <c r="AE3" s="351"/>
      <c r="AF3" s="351"/>
      <c r="AG3" s="351"/>
      <c r="AH3" s="351"/>
      <c r="AI3" s="351"/>
      <c r="AU3" s="351"/>
      <c r="BG3" s="351"/>
      <c r="BS3" s="351"/>
      <c r="CE3" s="351"/>
      <c r="CQ3" s="351"/>
      <c r="DD3" s="247"/>
      <c r="DE3" s="247"/>
    </row>
    <row r="4" spans="1:109" s="245" customFormat="1" x14ac:dyDescent="0.15">
      <c r="A4" s="351"/>
      <c r="B4" s="351"/>
      <c r="C4" s="351"/>
      <c r="D4" s="351"/>
      <c r="E4" s="351"/>
      <c r="F4" s="351"/>
      <c r="G4" s="351"/>
      <c r="H4" s="351"/>
      <c r="I4" s="351"/>
      <c r="J4" s="351"/>
      <c r="K4" s="351"/>
      <c r="L4" s="351"/>
      <c r="M4" s="351"/>
      <c r="N4" s="351"/>
      <c r="O4" s="351"/>
      <c r="P4" s="351"/>
      <c r="Q4" s="351"/>
      <c r="R4" s="351"/>
      <c r="S4" s="351"/>
      <c r="T4" s="351"/>
      <c r="U4" s="351"/>
      <c r="V4" s="351"/>
      <c r="W4" s="351"/>
      <c r="X4" s="351"/>
      <c r="Y4" s="351"/>
      <c r="Z4" s="351"/>
      <c r="AA4" s="351"/>
      <c r="AB4" s="351"/>
      <c r="AC4" s="351"/>
      <c r="AD4" s="351"/>
      <c r="AE4" s="351"/>
      <c r="AF4" s="351"/>
      <c r="AG4" s="351"/>
      <c r="AH4" s="351"/>
      <c r="AI4" s="351"/>
      <c r="AJ4" s="351"/>
      <c r="AK4" s="351"/>
      <c r="AL4" s="351"/>
      <c r="AM4" s="351"/>
      <c r="AN4" s="351"/>
      <c r="AO4" s="351"/>
      <c r="AP4" s="351"/>
      <c r="AQ4" s="351"/>
      <c r="AR4" s="351"/>
      <c r="AS4" s="351"/>
      <c r="AT4" s="351"/>
      <c r="AU4" s="351"/>
      <c r="AV4" s="351"/>
      <c r="AW4" s="351"/>
      <c r="AX4" s="351"/>
      <c r="AY4" s="351"/>
      <c r="AZ4" s="351"/>
      <c r="BA4" s="351"/>
      <c r="BB4" s="351"/>
      <c r="BC4" s="351"/>
      <c r="BD4" s="351"/>
      <c r="BE4" s="351"/>
      <c r="BF4" s="351"/>
      <c r="BG4" s="351"/>
      <c r="BH4" s="351"/>
      <c r="BI4" s="351"/>
      <c r="BJ4" s="351"/>
      <c r="BK4" s="351"/>
      <c r="BL4" s="351"/>
      <c r="BM4" s="351"/>
      <c r="BN4" s="351"/>
      <c r="BO4" s="351"/>
      <c r="BP4" s="351"/>
      <c r="BQ4" s="351"/>
      <c r="BR4" s="351"/>
      <c r="BS4" s="351"/>
      <c r="BT4" s="351"/>
      <c r="BU4" s="351"/>
      <c r="BV4" s="351"/>
      <c r="BW4" s="351"/>
      <c r="BX4" s="351"/>
      <c r="BY4" s="351"/>
      <c r="BZ4" s="351"/>
      <c r="CA4" s="351"/>
      <c r="CB4" s="351"/>
      <c r="CC4" s="351"/>
      <c r="CD4" s="351"/>
      <c r="CE4" s="351"/>
      <c r="CF4" s="351"/>
      <c r="CG4" s="351"/>
      <c r="CH4" s="351"/>
      <c r="CI4" s="351"/>
      <c r="CJ4" s="351"/>
      <c r="CK4" s="351"/>
      <c r="CL4" s="351"/>
      <c r="CM4" s="351"/>
      <c r="CN4" s="351"/>
      <c r="CO4" s="351"/>
      <c r="CP4" s="351"/>
      <c r="CQ4" s="351"/>
      <c r="CR4" s="351"/>
      <c r="CS4" s="351"/>
      <c r="CT4" s="351"/>
      <c r="CU4" s="351"/>
      <c r="CV4" s="351"/>
      <c r="CW4" s="351"/>
      <c r="CX4" s="351"/>
      <c r="CY4" s="351"/>
      <c r="CZ4" s="351"/>
      <c r="DA4" s="351"/>
      <c r="DB4" s="351"/>
      <c r="DC4" s="351"/>
      <c r="DD4" s="351"/>
      <c r="DE4" s="351"/>
    </row>
    <row r="5" spans="1:109" s="245" customFormat="1" x14ac:dyDescent="0.15">
      <c r="A5" s="351"/>
      <c r="B5" s="351"/>
      <c r="C5" s="351"/>
      <c r="D5" s="351"/>
      <c r="E5" s="351"/>
      <c r="F5" s="351"/>
      <c r="G5" s="351"/>
      <c r="H5" s="351"/>
      <c r="I5" s="351"/>
      <c r="J5" s="351"/>
      <c r="K5" s="351"/>
      <c r="L5" s="351"/>
      <c r="M5" s="351"/>
      <c r="N5" s="351"/>
      <c r="O5" s="351"/>
      <c r="P5" s="351"/>
      <c r="Q5" s="351"/>
      <c r="R5" s="351"/>
      <c r="S5" s="351"/>
      <c r="T5" s="351"/>
      <c r="U5" s="351"/>
      <c r="V5" s="351"/>
      <c r="W5" s="351"/>
      <c r="X5" s="351"/>
      <c r="Y5" s="351"/>
      <c r="Z5" s="351"/>
      <c r="AA5" s="351"/>
      <c r="AB5" s="351"/>
      <c r="AC5" s="351"/>
      <c r="AD5" s="351"/>
      <c r="AE5" s="351"/>
      <c r="AF5" s="351"/>
      <c r="AG5" s="351"/>
      <c r="AH5" s="351"/>
      <c r="AI5" s="351"/>
      <c r="AJ5" s="351"/>
      <c r="AK5" s="351"/>
      <c r="AL5" s="351"/>
      <c r="AM5" s="351"/>
      <c r="AN5" s="351"/>
      <c r="AO5" s="351"/>
      <c r="AP5" s="351"/>
      <c r="AQ5" s="351"/>
      <c r="AR5" s="351"/>
      <c r="AS5" s="351"/>
      <c r="AT5" s="351"/>
      <c r="AU5" s="351"/>
      <c r="AV5" s="351"/>
      <c r="AW5" s="351"/>
      <c r="AX5" s="351"/>
      <c r="AY5" s="351"/>
      <c r="AZ5" s="351"/>
      <c r="BA5" s="351"/>
      <c r="BB5" s="351"/>
      <c r="BC5" s="351"/>
      <c r="BD5" s="351"/>
      <c r="BE5" s="351"/>
      <c r="BF5" s="351"/>
      <c r="BG5" s="351"/>
      <c r="BH5" s="351"/>
      <c r="BI5" s="351"/>
      <c r="BJ5" s="351"/>
      <c r="BK5" s="351"/>
      <c r="BL5" s="351"/>
      <c r="BM5" s="351"/>
      <c r="BN5" s="351"/>
      <c r="BO5" s="351"/>
      <c r="BP5" s="351"/>
      <c r="BQ5" s="351"/>
      <c r="BR5" s="351"/>
      <c r="BS5" s="351"/>
      <c r="BT5" s="351"/>
      <c r="BU5" s="351"/>
      <c r="BV5" s="351"/>
      <c r="BW5" s="351"/>
      <c r="BX5" s="351"/>
      <c r="BY5" s="351"/>
      <c r="BZ5" s="351"/>
      <c r="CA5" s="351"/>
      <c r="CB5" s="351"/>
      <c r="CC5" s="351"/>
      <c r="CD5" s="351"/>
      <c r="CE5" s="351"/>
      <c r="CF5" s="351"/>
      <c r="CG5" s="351"/>
      <c r="CH5" s="351"/>
      <c r="CI5" s="351"/>
      <c r="CJ5" s="351"/>
      <c r="CK5" s="351"/>
      <c r="CL5" s="351"/>
      <c r="CM5" s="351"/>
      <c r="CN5" s="351"/>
      <c r="CO5" s="351"/>
      <c r="CP5" s="351"/>
      <c r="CQ5" s="351"/>
      <c r="CR5" s="351"/>
      <c r="CS5" s="351"/>
      <c r="CT5" s="351"/>
      <c r="CU5" s="351"/>
      <c r="CV5" s="351"/>
      <c r="CW5" s="351"/>
      <c r="CX5" s="351"/>
      <c r="CY5" s="351"/>
      <c r="CZ5" s="351"/>
      <c r="DA5" s="351"/>
      <c r="DB5" s="351"/>
      <c r="DC5" s="351"/>
      <c r="DD5" s="351"/>
      <c r="DE5" s="351"/>
    </row>
    <row r="6" spans="1:109" s="245" customFormat="1" x14ac:dyDescent="0.15">
      <c r="A6" s="351"/>
      <c r="B6" s="351"/>
      <c r="C6" s="351"/>
      <c r="D6" s="351"/>
      <c r="E6" s="351"/>
      <c r="F6" s="351"/>
      <c r="G6" s="351"/>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1"/>
      <c r="AY6" s="351"/>
      <c r="AZ6" s="351"/>
      <c r="BA6" s="351"/>
      <c r="BB6" s="351"/>
      <c r="BC6" s="351"/>
      <c r="BD6" s="351"/>
      <c r="BE6" s="351"/>
      <c r="BF6" s="351"/>
      <c r="BG6" s="351"/>
      <c r="BH6" s="351"/>
      <c r="BI6" s="351"/>
      <c r="BJ6" s="351"/>
      <c r="BK6" s="351"/>
      <c r="BL6" s="351"/>
      <c r="BM6" s="351"/>
      <c r="BN6" s="351"/>
      <c r="BO6" s="351"/>
      <c r="BP6" s="351"/>
      <c r="BQ6" s="351"/>
      <c r="BR6" s="351"/>
      <c r="BS6" s="351"/>
      <c r="BT6" s="351"/>
      <c r="BU6" s="351"/>
      <c r="BV6" s="351"/>
      <c r="BW6" s="351"/>
      <c r="BX6" s="351"/>
      <c r="BY6" s="351"/>
      <c r="BZ6" s="351"/>
      <c r="CA6" s="351"/>
      <c r="CB6" s="351"/>
      <c r="CC6" s="351"/>
      <c r="CD6" s="351"/>
      <c r="CE6" s="351"/>
      <c r="CF6" s="351"/>
      <c r="CG6" s="351"/>
      <c r="CH6" s="351"/>
      <c r="CI6" s="351"/>
      <c r="CJ6" s="351"/>
      <c r="CK6" s="351"/>
      <c r="CL6" s="351"/>
      <c r="CM6" s="351"/>
      <c r="CN6" s="351"/>
      <c r="CO6" s="351"/>
      <c r="CP6" s="351"/>
      <c r="CQ6" s="351"/>
      <c r="CR6" s="351"/>
      <c r="CS6" s="351"/>
      <c r="CT6" s="351"/>
      <c r="CU6" s="351"/>
      <c r="CV6" s="351"/>
      <c r="CW6" s="351"/>
      <c r="CX6" s="351"/>
      <c r="CY6" s="351"/>
      <c r="CZ6" s="351"/>
      <c r="DA6" s="351"/>
      <c r="DB6" s="351"/>
      <c r="DC6" s="351"/>
      <c r="DD6" s="351"/>
      <c r="DE6" s="351"/>
    </row>
    <row r="7" spans="1:109" s="245" customFormat="1" x14ac:dyDescent="0.15">
      <c r="A7" s="351"/>
      <c r="B7" s="351"/>
      <c r="C7" s="351"/>
      <c r="D7" s="351"/>
      <c r="E7" s="351"/>
      <c r="F7" s="351"/>
      <c r="G7" s="351"/>
      <c r="H7" s="351"/>
      <c r="I7" s="351"/>
      <c r="J7" s="351"/>
      <c r="K7" s="351"/>
      <c r="L7" s="351"/>
      <c r="M7" s="351"/>
      <c r="N7" s="351"/>
      <c r="O7" s="351"/>
      <c r="P7" s="351"/>
      <c r="Q7" s="351"/>
      <c r="R7" s="351"/>
      <c r="S7" s="351"/>
      <c r="T7" s="351"/>
      <c r="U7" s="351"/>
      <c r="V7" s="351"/>
      <c r="W7" s="351"/>
      <c r="X7" s="351"/>
      <c r="Y7" s="351"/>
      <c r="Z7" s="351"/>
      <c r="AA7" s="351"/>
      <c r="AB7" s="351"/>
      <c r="AC7" s="351"/>
      <c r="AD7" s="351"/>
      <c r="AE7" s="351"/>
      <c r="AF7" s="351"/>
      <c r="AG7" s="351"/>
      <c r="AH7" s="351"/>
      <c r="AI7" s="351"/>
      <c r="AJ7" s="351"/>
      <c r="AK7" s="351"/>
      <c r="AL7" s="351"/>
      <c r="AM7" s="351"/>
      <c r="AN7" s="351"/>
      <c r="AO7" s="351"/>
      <c r="AP7" s="351"/>
      <c r="AQ7" s="351"/>
      <c r="AR7" s="351"/>
      <c r="AS7" s="351"/>
      <c r="AT7" s="351"/>
      <c r="AU7" s="351"/>
      <c r="AV7" s="351"/>
      <c r="AW7" s="351"/>
      <c r="AX7" s="351"/>
      <c r="AY7" s="351"/>
      <c r="AZ7" s="351"/>
      <c r="BA7" s="351"/>
      <c r="BB7" s="351"/>
      <c r="BC7" s="351"/>
      <c r="BD7" s="351"/>
      <c r="BE7" s="351"/>
      <c r="BF7" s="351"/>
      <c r="BG7" s="351"/>
      <c r="BH7" s="351"/>
      <c r="BI7" s="351"/>
      <c r="BJ7" s="351"/>
      <c r="BK7" s="351"/>
      <c r="BL7" s="351"/>
      <c r="BM7" s="351"/>
      <c r="BN7" s="351"/>
      <c r="BO7" s="351"/>
      <c r="BP7" s="351"/>
      <c r="BQ7" s="351"/>
      <c r="BR7" s="351"/>
      <c r="BS7" s="351"/>
      <c r="BT7" s="351"/>
      <c r="BU7" s="351"/>
      <c r="BV7" s="351"/>
      <c r="BW7" s="351"/>
      <c r="BX7" s="351"/>
      <c r="BY7" s="351"/>
      <c r="BZ7" s="351"/>
      <c r="CA7" s="351"/>
      <c r="CB7" s="351"/>
      <c r="CC7" s="351"/>
      <c r="CD7" s="351"/>
      <c r="CE7" s="351"/>
      <c r="CF7" s="351"/>
      <c r="CG7" s="351"/>
      <c r="CH7" s="351"/>
      <c r="CI7" s="351"/>
      <c r="CJ7" s="351"/>
      <c r="CK7" s="351"/>
      <c r="CL7" s="351"/>
      <c r="CM7" s="351"/>
      <c r="CN7" s="351"/>
      <c r="CO7" s="351"/>
      <c r="CP7" s="351"/>
      <c r="CQ7" s="351"/>
      <c r="CR7" s="351"/>
      <c r="CS7" s="351"/>
      <c r="CT7" s="351"/>
      <c r="CU7" s="351"/>
      <c r="CV7" s="351"/>
      <c r="CW7" s="351"/>
      <c r="CX7" s="351"/>
      <c r="CY7" s="351"/>
      <c r="CZ7" s="351"/>
      <c r="DA7" s="351"/>
      <c r="DB7" s="351"/>
      <c r="DC7" s="351"/>
      <c r="DD7" s="351"/>
      <c r="DE7" s="351"/>
    </row>
    <row r="8" spans="1:109" s="245" customFormat="1" x14ac:dyDescent="0.15">
      <c r="A8" s="351"/>
      <c r="B8" s="351"/>
      <c r="C8" s="351"/>
      <c r="D8" s="351"/>
      <c r="E8" s="351"/>
      <c r="F8" s="351"/>
      <c r="G8" s="351"/>
      <c r="H8" s="351"/>
      <c r="I8" s="351"/>
      <c r="J8" s="351"/>
      <c r="K8" s="351"/>
      <c r="L8" s="351"/>
      <c r="M8" s="351"/>
      <c r="N8" s="351"/>
      <c r="O8" s="351"/>
      <c r="P8" s="351"/>
      <c r="Q8" s="351"/>
      <c r="R8" s="351"/>
      <c r="S8" s="351"/>
      <c r="T8" s="351"/>
      <c r="U8" s="351"/>
      <c r="V8" s="351"/>
      <c r="W8" s="351"/>
      <c r="X8" s="351"/>
      <c r="Y8" s="351"/>
      <c r="Z8" s="351"/>
      <c r="AA8" s="351"/>
      <c r="AB8" s="351"/>
      <c r="AC8" s="351"/>
      <c r="AD8" s="351"/>
      <c r="AE8" s="351"/>
      <c r="AF8" s="351"/>
      <c r="AG8" s="351"/>
      <c r="AH8" s="351"/>
      <c r="AI8" s="351"/>
      <c r="AJ8" s="351"/>
      <c r="AK8" s="351"/>
      <c r="AL8" s="351"/>
      <c r="AM8" s="351"/>
      <c r="AN8" s="351"/>
      <c r="AO8" s="351"/>
      <c r="AP8" s="351"/>
      <c r="AQ8" s="351"/>
      <c r="AR8" s="351"/>
      <c r="AS8" s="351"/>
      <c r="AT8" s="351"/>
      <c r="AU8" s="351"/>
      <c r="AV8" s="351"/>
      <c r="AW8" s="351"/>
      <c r="AX8" s="351"/>
      <c r="AY8" s="351"/>
      <c r="AZ8" s="351"/>
      <c r="BA8" s="351"/>
      <c r="BB8" s="351"/>
      <c r="BC8" s="351"/>
      <c r="BD8" s="351"/>
      <c r="BE8" s="351"/>
      <c r="BF8" s="351"/>
      <c r="BG8" s="351"/>
      <c r="BH8" s="351"/>
      <c r="BI8" s="351"/>
      <c r="BJ8" s="351"/>
      <c r="BK8" s="351"/>
      <c r="BL8" s="351"/>
      <c r="BM8" s="351"/>
      <c r="BN8" s="351"/>
      <c r="BO8" s="351"/>
      <c r="BP8" s="351"/>
      <c r="BQ8" s="351"/>
      <c r="BR8" s="351"/>
      <c r="BS8" s="351"/>
      <c r="BT8" s="351"/>
      <c r="BU8" s="351"/>
      <c r="BV8" s="351"/>
      <c r="BW8" s="351"/>
      <c r="BX8" s="351"/>
      <c r="BY8" s="351"/>
      <c r="BZ8" s="351"/>
      <c r="CA8" s="351"/>
      <c r="CB8" s="351"/>
      <c r="CC8" s="351"/>
      <c r="CD8" s="351"/>
      <c r="CE8" s="351"/>
      <c r="CF8" s="351"/>
      <c r="CG8" s="351"/>
      <c r="CH8" s="351"/>
      <c r="CI8" s="351"/>
      <c r="CJ8" s="351"/>
      <c r="CK8" s="351"/>
      <c r="CL8" s="351"/>
      <c r="CM8" s="351"/>
      <c r="CN8" s="351"/>
      <c r="CO8" s="351"/>
      <c r="CP8" s="351"/>
      <c r="CQ8" s="351"/>
      <c r="CR8" s="351"/>
      <c r="CS8" s="351"/>
      <c r="CT8" s="351"/>
      <c r="CU8" s="351"/>
      <c r="CV8" s="351"/>
      <c r="CW8" s="351"/>
      <c r="CX8" s="351"/>
      <c r="CY8" s="351"/>
      <c r="CZ8" s="351"/>
      <c r="DA8" s="351"/>
      <c r="DB8" s="351"/>
      <c r="DC8" s="351"/>
      <c r="DD8" s="351"/>
      <c r="DE8" s="351"/>
    </row>
    <row r="9" spans="1:109" s="245" customFormat="1" x14ac:dyDescent="0.15">
      <c r="A9" s="351"/>
      <c r="B9" s="351"/>
      <c r="C9" s="351"/>
      <c r="D9" s="351"/>
      <c r="E9" s="351"/>
      <c r="F9" s="351"/>
      <c r="G9" s="351"/>
      <c r="H9" s="351"/>
      <c r="I9" s="351"/>
      <c r="J9" s="351"/>
      <c r="K9" s="351"/>
      <c r="L9" s="351"/>
      <c r="M9" s="351"/>
      <c r="N9" s="351"/>
      <c r="O9" s="351"/>
      <c r="P9" s="351"/>
      <c r="Q9" s="351"/>
      <c r="R9" s="351"/>
      <c r="S9" s="351"/>
      <c r="T9" s="351"/>
      <c r="U9" s="351"/>
      <c r="V9" s="351"/>
      <c r="W9" s="351"/>
      <c r="X9" s="351"/>
      <c r="Y9" s="351"/>
      <c r="Z9" s="351"/>
      <c r="AA9" s="351"/>
      <c r="AB9" s="351"/>
      <c r="AC9" s="351"/>
      <c r="AD9" s="351"/>
      <c r="AE9" s="351"/>
      <c r="AF9" s="351"/>
      <c r="AG9" s="351"/>
      <c r="AH9" s="351"/>
      <c r="AI9" s="351"/>
      <c r="AJ9" s="351"/>
      <c r="AK9" s="351"/>
      <c r="AL9" s="351"/>
      <c r="AM9" s="351"/>
      <c r="AN9" s="351"/>
      <c r="AO9" s="351"/>
      <c r="AP9" s="351"/>
      <c r="AQ9" s="351"/>
      <c r="AR9" s="351"/>
      <c r="AS9" s="351"/>
      <c r="AT9" s="351"/>
      <c r="AU9" s="351"/>
      <c r="AV9" s="351"/>
      <c r="AW9" s="351"/>
      <c r="AX9" s="351"/>
      <c r="AY9" s="351"/>
      <c r="AZ9" s="351"/>
      <c r="BA9" s="351"/>
      <c r="BB9" s="351"/>
      <c r="BC9" s="351"/>
      <c r="BD9" s="351"/>
      <c r="BE9" s="351"/>
      <c r="BF9" s="351"/>
      <c r="BG9" s="351"/>
      <c r="BH9" s="351"/>
      <c r="BI9" s="351"/>
      <c r="BJ9" s="351"/>
      <c r="BK9" s="351"/>
      <c r="BL9" s="351"/>
      <c r="BM9" s="351"/>
      <c r="BN9" s="351"/>
      <c r="BO9" s="351"/>
      <c r="BP9" s="351"/>
      <c r="BQ9" s="351"/>
      <c r="BR9" s="351"/>
      <c r="BS9" s="351"/>
      <c r="BT9" s="351"/>
      <c r="BU9" s="351"/>
      <c r="BV9" s="351"/>
      <c r="BW9" s="351"/>
      <c r="BX9" s="351"/>
      <c r="BY9" s="351"/>
      <c r="BZ9" s="351"/>
      <c r="CA9" s="351"/>
      <c r="CB9" s="351"/>
      <c r="CC9" s="351"/>
      <c r="CD9" s="351"/>
      <c r="CE9" s="351"/>
      <c r="CF9" s="351"/>
      <c r="CG9" s="351"/>
      <c r="CH9" s="351"/>
      <c r="CI9" s="351"/>
      <c r="CJ9" s="351"/>
      <c r="CK9" s="351"/>
      <c r="CL9" s="351"/>
      <c r="CM9" s="351"/>
      <c r="CN9" s="351"/>
      <c r="CO9" s="351"/>
      <c r="CP9" s="351"/>
      <c r="CQ9" s="351"/>
      <c r="CR9" s="351"/>
      <c r="CS9" s="351"/>
      <c r="CT9" s="351"/>
      <c r="CU9" s="351"/>
      <c r="CV9" s="351"/>
      <c r="CW9" s="351"/>
      <c r="CX9" s="351"/>
      <c r="CY9" s="351"/>
      <c r="CZ9" s="351"/>
      <c r="DA9" s="351"/>
      <c r="DB9" s="351"/>
      <c r="DC9" s="351"/>
      <c r="DD9" s="351"/>
      <c r="DE9" s="351"/>
    </row>
    <row r="10" spans="1:109" s="245" customFormat="1" x14ac:dyDescent="0.15">
      <c r="A10" s="351"/>
      <c r="B10" s="351"/>
      <c r="C10" s="351"/>
      <c r="D10" s="351"/>
      <c r="E10" s="351"/>
      <c r="F10" s="351"/>
      <c r="G10" s="351"/>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1"/>
      <c r="BF10" s="351"/>
      <c r="BG10" s="351"/>
      <c r="BH10" s="351"/>
      <c r="BI10" s="351"/>
      <c r="BJ10" s="351"/>
      <c r="BK10" s="351"/>
      <c r="BL10" s="351"/>
      <c r="BM10" s="351"/>
      <c r="BN10" s="351"/>
      <c r="BO10" s="351"/>
      <c r="BP10" s="351"/>
      <c r="BQ10" s="351"/>
      <c r="BR10" s="351"/>
      <c r="BS10" s="351"/>
      <c r="BT10" s="351"/>
      <c r="BU10" s="351"/>
      <c r="BV10" s="351"/>
      <c r="BW10" s="351"/>
      <c r="BX10" s="351"/>
      <c r="BY10" s="351"/>
      <c r="BZ10" s="351"/>
      <c r="CA10" s="351"/>
      <c r="CB10" s="351"/>
      <c r="CC10" s="351"/>
      <c r="CD10" s="351"/>
      <c r="CE10" s="351"/>
      <c r="CF10" s="351"/>
      <c r="CG10" s="351"/>
      <c r="CH10" s="351"/>
      <c r="CI10" s="351"/>
      <c r="CJ10" s="351"/>
      <c r="CK10" s="351"/>
      <c r="CL10" s="351"/>
      <c r="CM10" s="351"/>
      <c r="CN10" s="351"/>
      <c r="CO10" s="351"/>
      <c r="CP10" s="351"/>
      <c r="CQ10" s="351"/>
      <c r="CR10" s="351"/>
      <c r="CS10" s="351"/>
      <c r="CT10" s="351"/>
      <c r="CU10" s="351"/>
      <c r="CV10" s="351"/>
      <c r="CW10" s="351"/>
      <c r="CX10" s="351"/>
      <c r="CY10" s="351"/>
      <c r="CZ10" s="351"/>
      <c r="DA10" s="351"/>
      <c r="DB10" s="351"/>
      <c r="DC10" s="351"/>
      <c r="DD10" s="351"/>
      <c r="DE10" s="351"/>
    </row>
    <row r="11" spans="1:109" s="245" customFormat="1" x14ac:dyDescent="0.15">
      <c r="A11" s="351"/>
      <c r="B11" s="351"/>
      <c r="C11" s="351"/>
      <c r="D11" s="351"/>
      <c r="E11" s="351"/>
      <c r="F11" s="351"/>
      <c r="G11" s="351"/>
      <c r="H11" s="351"/>
      <c r="I11" s="351"/>
      <c r="J11" s="351"/>
      <c r="K11" s="351"/>
      <c r="L11" s="351"/>
      <c r="M11" s="351"/>
      <c r="N11" s="351"/>
      <c r="O11" s="351"/>
      <c r="P11" s="351"/>
      <c r="Q11" s="351"/>
      <c r="R11" s="351"/>
      <c r="S11" s="351"/>
      <c r="T11" s="351"/>
      <c r="U11" s="351"/>
      <c r="V11" s="351"/>
      <c r="W11" s="351"/>
      <c r="X11" s="351"/>
      <c r="Y11" s="351"/>
      <c r="Z11" s="351"/>
      <c r="AA11" s="351"/>
      <c r="AB11" s="351"/>
      <c r="AC11" s="351"/>
      <c r="AD11" s="351"/>
      <c r="AE11" s="351"/>
      <c r="AF11" s="351"/>
      <c r="AG11" s="351"/>
      <c r="AH11" s="351"/>
      <c r="AI11" s="351"/>
      <c r="AJ11" s="351"/>
      <c r="AK11" s="351"/>
      <c r="AL11" s="351"/>
      <c r="AM11" s="351"/>
      <c r="AN11" s="351"/>
      <c r="AO11" s="351"/>
      <c r="AP11" s="351"/>
      <c r="AQ11" s="351"/>
      <c r="AR11" s="351"/>
      <c r="AS11" s="351"/>
      <c r="AT11" s="351"/>
      <c r="AU11" s="351"/>
      <c r="AV11" s="351"/>
      <c r="AW11" s="351"/>
      <c r="AX11" s="351"/>
      <c r="AY11" s="351"/>
      <c r="AZ11" s="351"/>
      <c r="BA11" s="351"/>
      <c r="BB11" s="351"/>
      <c r="BC11" s="351"/>
      <c r="BD11" s="351"/>
      <c r="BE11" s="351"/>
      <c r="BF11" s="351"/>
      <c r="BG11" s="351"/>
      <c r="BH11" s="351"/>
      <c r="BI11" s="351"/>
      <c r="BJ11" s="351"/>
      <c r="BK11" s="351"/>
      <c r="BL11" s="351"/>
      <c r="BM11" s="351"/>
      <c r="BN11" s="351"/>
      <c r="BO11" s="351"/>
      <c r="BP11" s="351"/>
      <c r="BQ11" s="351"/>
      <c r="BR11" s="351"/>
      <c r="BS11" s="351"/>
      <c r="BT11" s="351"/>
      <c r="BU11" s="351"/>
      <c r="BV11" s="351"/>
      <c r="BW11" s="351"/>
      <c r="BX11" s="351"/>
      <c r="BY11" s="351"/>
      <c r="BZ11" s="351"/>
      <c r="CA11" s="351"/>
      <c r="CB11" s="351"/>
      <c r="CC11" s="351"/>
      <c r="CD11" s="351"/>
      <c r="CE11" s="351"/>
      <c r="CF11" s="351"/>
      <c r="CG11" s="351"/>
      <c r="CH11" s="351"/>
      <c r="CI11" s="351"/>
      <c r="CJ11" s="351"/>
      <c r="CK11" s="351"/>
      <c r="CL11" s="351"/>
      <c r="CM11" s="351"/>
      <c r="CN11" s="351"/>
      <c r="CO11" s="351"/>
      <c r="CP11" s="351"/>
      <c r="CQ11" s="351"/>
      <c r="CR11" s="351"/>
      <c r="CS11" s="351"/>
      <c r="CT11" s="351"/>
      <c r="CU11" s="351"/>
      <c r="CV11" s="351"/>
      <c r="CW11" s="351"/>
      <c r="CX11" s="351"/>
      <c r="CY11" s="351"/>
      <c r="CZ11" s="351"/>
      <c r="DA11" s="351"/>
      <c r="DB11" s="351"/>
      <c r="DC11" s="351"/>
      <c r="DD11" s="351"/>
      <c r="DE11" s="351"/>
    </row>
    <row r="12" spans="1:109" s="245" customFormat="1" x14ac:dyDescent="0.15">
      <c r="A12" s="351"/>
      <c r="B12" s="351"/>
      <c r="C12" s="351"/>
      <c r="D12" s="351"/>
      <c r="E12" s="351"/>
      <c r="F12" s="351"/>
      <c r="G12" s="351"/>
      <c r="H12" s="351"/>
      <c r="I12" s="351"/>
      <c r="J12" s="351"/>
      <c r="K12" s="351"/>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c r="BB12" s="351"/>
      <c r="BC12" s="351"/>
      <c r="BD12" s="351"/>
      <c r="BE12" s="351"/>
      <c r="BF12" s="351"/>
      <c r="BG12" s="351"/>
      <c r="BH12" s="351"/>
      <c r="BI12" s="351"/>
      <c r="BJ12" s="351"/>
      <c r="BK12" s="351"/>
      <c r="BL12" s="351"/>
      <c r="BM12" s="351"/>
      <c r="BN12" s="351"/>
      <c r="BO12" s="351"/>
      <c r="BP12" s="351"/>
      <c r="BQ12" s="351"/>
      <c r="BR12" s="351"/>
      <c r="BS12" s="351"/>
      <c r="BT12" s="351"/>
      <c r="BU12" s="351"/>
      <c r="BV12" s="351"/>
      <c r="BW12" s="351"/>
      <c r="BX12" s="351"/>
      <c r="BY12" s="351"/>
      <c r="BZ12" s="351"/>
      <c r="CA12" s="351"/>
      <c r="CB12" s="351"/>
      <c r="CC12" s="351"/>
      <c r="CD12" s="351"/>
      <c r="CE12" s="351"/>
      <c r="CF12" s="351"/>
      <c r="CG12" s="351"/>
      <c r="CH12" s="351"/>
      <c r="CI12" s="351"/>
      <c r="CJ12" s="351"/>
      <c r="CK12" s="351"/>
      <c r="CL12" s="351"/>
      <c r="CM12" s="351"/>
      <c r="CN12" s="351"/>
      <c r="CO12" s="351"/>
      <c r="CP12" s="351"/>
      <c r="CQ12" s="351"/>
      <c r="CR12" s="351"/>
      <c r="CS12" s="351"/>
      <c r="CT12" s="351"/>
      <c r="CU12" s="351"/>
      <c r="CV12" s="351"/>
      <c r="CW12" s="351"/>
      <c r="CX12" s="351"/>
      <c r="CY12" s="351"/>
      <c r="CZ12" s="351"/>
      <c r="DA12" s="351"/>
      <c r="DB12" s="351"/>
      <c r="DC12" s="351"/>
      <c r="DD12" s="351"/>
      <c r="DE12" s="351"/>
    </row>
    <row r="13" spans="1:109" s="245" customFormat="1" x14ac:dyDescent="0.15">
      <c r="A13" s="351"/>
      <c r="B13" s="351"/>
      <c r="C13" s="351"/>
      <c r="D13" s="351"/>
      <c r="E13" s="351"/>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1"/>
      <c r="AD13" s="351"/>
      <c r="AE13" s="351"/>
      <c r="AF13" s="351"/>
      <c r="AG13" s="351"/>
      <c r="AH13" s="351"/>
      <c r="AI13" s="351"/>
      <c r="AJ13" s="351"/>
      <c r="AK13" s="351"/>
      <c r="AL13" s="351"/>
      <c r="AM13" s="351"/>
      <c r="AN13" s="351"/>
      <c r="AO13" s="351"/>
      <c r="AP13" s="351"/>
      <c r="AQ13" s="351"/>
      <c r="AR13" s="351"/>
      <c r="AS13" s="351"/>
      <c r="AT13" s="351"/>
      <c r="AU13" s="351"/>
      <c r="AV13" s="351"/>
      <c r="AW13" s="351"/>
      <c r="AX13" s="351"/>
      <c r="AY13" s="351"/>
      <c r="AZ13" s="351"/>
      <c r="BA13" s="351"/>
      <c r="BB13" s="351"/>
      <c r="BC13" s="351"/>
      <c r="BD13" s="351"/>
      <c r="BE13" s="351"/>
      <c r="BF13" s="351"/>
      <c r="BG13" s="351"/>
      <c r="BH13" s="351"/>
      <c r="BI13" s="351"/>
      <c r="BJ13" s="351"/>
      <c r="BK13" s="351"/>
      <c r="BL13" s="351"/>
      <c r="BM13" s="351"/>
      <c r="BN13" s="351"/>
      <c r="BO13" s="351"/>
      <c r="BP13" s="351"/>
      <c r="BQ13" s="351"/>
      <c r="BR13" s="351"/>
      <c r="BS13" s="351"/>
      <c r="BT13" s="351"/>
      <c r="BU13" s="351"/>
      <c r="BV13" s="351"/>
      <c r="BW13" s="351"/>
      <c r="BX13" s="351"/>
      <c r="BY13" s="351"/>
      <c r="BZ13" s="351"/>
      <c r="CA13" s="351"/>
      <c r="CB13" s="351"/>
      <c r="CC13" s="351"/>
      <c r="CD13" s="351"/>
      <c r="CE13" s="351"/>
      <c r="CF13" s="351"/>
      <c r="CG13" s="351"/>
      <c r="CH13" s="351"/>
      <c r="CI13" s="351"/>
      <c r="CJ13" s="351"/>
      <c r="CK13" s="351"/>
      <c r="CL13" s="351"/>
      <c r="CM13" s="351"/>
      <c r="CN13" s="351"/>
      <c r="CO13" s="351"/>
      <c r="CP13" s="351"/>
      <c r="CQ13" s="351"/>
      <c r="CR13" s="351"/>
      <c r="CS13" s="351"/>
      <c r="CT13" s="351"/>
      <c r="CU13" s="351"/>
      <c r="CV13" s="351"/>
      <c r="CW13" s="351"/>
      <c r="CX13" s="351"/>
      <c r="CY13" s="351"/>
      <c r="CZ13" s="351"/>
      <c r="DA13" s="351"/>
      <c r="DB13" s="351"/>
      <c r="DC13" s="351"/>
      <c r="DD13" s="351"/>
      <c r="DE13" s="351"/>
    </row>
    <row r="14" spans="1:109" s="245" customFormat="1" x14ac:dyDescent="0.15">
      <c r="A14" s="351"/>
      <c r="B14" s="351"/>
      <c r="C14" s="351"/>
      <c r="D14" s="351"/>
      <c r="E14" s="351"/>
      <c r="F14" s="351"/>
      <c r="G14" s="351"/>
      <c r="H14" s="351"/>
      <c r="I14" s="351"/>
      <c r="J14" s="351"/>
      <c r="K14" s="351"/>
      <c r="L14" s="351"/>
      <c r="M14" s="351"/>
      <c r="N14" s="351"/>
      <c r="O14" s="351"/>
      <c r="P14" s="351"/>
      <c r="Q14" s="351"/>
      <c r="R14" s="351"/>
      <c r="S14" s="351"/>
      <c r="T14" s="351"/>
      <c r="U14" s="351"/>
      <c r="V14" s="351"/>
      <c r="W14" s="351"/>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1"/>
      <c r="AY14" s="351"/>
      <c r="AZ14" s="351"/>
      <c r="BA14" s="351"/>
      <c r="BB14" s="351"/>
      <c r="BC14" s="351"/>
      <c r="BD14" s="351"/>
      <c r="BE14" s="351"/>
      <c r="BF14" s="351"/>
      <c r="BG14" s="351"/>
      <c r="BH14" s="351"/>
      <c r="BI14" s="351"/>
      <c r="BJ14" s="351"/>
      <c r="BK14" s="351"/>
      <c r="BL14" s="351"/>
      <c r="BM14" s="351"/>
      <c r="BN14" s="351"/>
      <c r="BO14" s="351"/>
      <c r="BP14" s="351"/>
      <c r="BQ14" s="351"/>
      <c r="BR14" s="351"/>
      <c r="BS14" s="351"/>
      <c r="BT14" s="351"/>
      <c r="BU14" s="351"/>
      <c r="BV14" s="351"/>
      <c r="BW14" s="351"/>
      <c r="BX14" s="351"/>
      <c r="BY14" s="351"/>
      <c r="BZ14" s="351"/>
      <c r="CA14" s="351"/>
      <c r="CB14" s="351"/>
      <c r="CC14" s="351"/>
      <c r="CD14" s="351"/>
      <c r="CE14" s="351"/>
      <c r="CF14" s="351"/>
      <c r="CG14" s="351"/>
      <c r="CH14" s="351"/>
      <c r="CI14" s="351"/>
      <c r="CJ14" s="351"/>
      <c r="CK14" s="351"/>
      <c r="CL14" s="351"/>
      <c r="CM14" s="351"/>
      <c r="CN14" s="351"/>
      <c r="CO14" s="351"/>
      <c r="CP14" s="351"/>
      <c r="CQ14" s="351"/>
      <c r="CR14" s="351"/>
      <c r="CS14" s="351"/>
      <c r="CT14" s="351"/>
      <c r="CU14" s="351"/>
      <c r="CV14" s="351"/>
      <c r="CW14" s="351"/>
      <c r="CX14" s="351"/>
      <c r="CY14" s="351"/>
      <c r="CZ14" s="351"/>
      <c r="DA14" s="351"/>
      <c r="DB14" s="351"/>
      <c r="DC14" s="351"/>
      <c r="DD14" s="351"/>
      <c r="DE14" s="351"/>
    </row>
    <row r="15" spans="1:109" s="245" customFormat="1" x14ac:dyDescent="0.15">
      <c r="A15" s="247"/>
      <c r="B15" s="351"/>
      <c r="C15" s="351"/>
      <c r="D15" s="351"/>
      <c r="E15" s="351"/>
      <c r="F15" s="351"/>
      <c r="G15" s="351"/>
      <c r="H15" s="351"/>
      <c r="I15" s="351"/>
      <c r="J15" s="351"/>
      <c r="K15" s="351"/>
      <c r="L15" s="351"/>
      <c r="M15" s="351"/>
      <c r="N15" s="351"/>
      <c r="O15" s="351"/>
      <c r="P15" s="351"/>
      <c r="Q15" s="351"/>
      <c r="R15" s="351"/>
      <c r="S15" s="351"/>
      <c r="T15" s="351"/>
      <c r="U15" s="351"/>
      <c r="V15" s="351"/>
      <c r="W15" s="351"/>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351"/>
      <c r="AY15" s="351"/>
      <c r="AZ15" s="351"/>
      <c r="BA15" s="351"/>
      <c r="BB15" s="351"/>
      <c r="BC15" s="351"/>
      <c r="BD15" s="351"/>
      <c r="BE15" s="351"/>
      <c r="BF15" s="351"/>
      <c r="BG15" s="351"/>
      <c r="BH15" s="351"/>
      <c r="BI15" s="351"/>
      <c r="BJ15" s="351"/>
      <c r="BK15" s="351"/>
      <c r="BL15" s="351"/>
      <c r="BM15" s="351"/>
      <c r="BN15" s="351"/>
      <c r="BO15" s="351"/>
      <c r="BP15" s="351"/>
      <c r="BQ15" s="351"/>
      <c r="BR15" s="351"/>
      <c r="BS15" s="351"/>
      <c r="BT15" s="351"/>
      <c r="BU15" s="351"/>
      <c r="BV15" s="351"/>
      <c r="BW15" s="351"/>
      <c r="BX15" s="351"/>
      <c r="BY15" s="351"/>
      <c r="BZ15" s="351"/>
      <c r="CA15" s="351"/>
      <c r="CB15" s="351"/>
      <c r="CC15" s="351"/>
      <c r="CD15" s="351"/>
      <c r="CE15" s="351"/>
      <c r="CF15" s="351"/>
      <c r="CG15" s="351"/>
      <c r="CH15" s="351"/>
      <c r="CI15" s="351"/>
      <c r="CJ15" s="351"/>
      <c r="CK15" s="351"/>
      <c r="CL15" s="351"/>
      <c r="CM15" s="351"/>
      <c r="CN15" s="351"/>
      <c r="CO15" s="351"/>
      <c r="CP15" s="351"/>
      <c r="CQ15" s="351"/>
      <c r="CR15" s="351"/>
      <c r="CS15" s="351"/>
      <c r="CT15" s="351"/>
      <c r="CU15" s="351"/>
      <c r="CV15" s="351"/>
      <c r="CW15" s="351"/>
      <c r="CX15" s="351"/>
      <c r="CY15" s="351"/>
      <c r="CZ15" s="351"/>
      <c r="DA15" s="351"/>
      <c r="DB15" s="351"/>
      <c r="DC15" s="351"/>
      <c r="DD15" s="351"/>
      <c r="DE15" s="351"/>
    </row>
    <row r="16" spans="1:109" s="245" customFormat="1" x14ac:dyDescent="0.15">
      <c r="A16" s="247"/>
      <c r="B16" s="351"/>
      <c r="C16" s="351"/>
      <c r="D16" s="351"/>
      <c r="E16" s="351"/>
      <c r="F16" s="351"/>
      <c r="G16" s="351"/>
      <c r="H16" s="351"/>
      <c r="I16" s="351"/>
      <c r="J16" s="351"/>
      <c r="K16" s="351"/>
      <c r="L16" s="351"/>
      <c r="M16" s="351"/>
      <c r="N16" s="351"/>
      <c r="O16" s="351"/>
      <c r="P16" s="351"/>
      <c r="Q16" s="351"/>
      <c r="R16" s="351"/>
      <c r="S16" s="351"/>
      <c r="T16" s="351"/>
      <c r="U16" s="351"/>
      <c r="V16" s="351"/>
      <c r="W16" s="351"/>
      <c r="X16" s="351"/>
      <c r="Y16" s="351"/>
      <c r="Z16" s="351"/>
      <c r="AA16" s="351"/>
      <c r="AB16" s="351"/>
      <c r="AC16" s="351"/>
      <c r="AD16" s="351"/>
      <c r="AE16" s="351"/>
      <c r="AF16" s="351"/>
      <c r="AG16" s="351"/>
      <c r="AH16" s="351"/>
      <c r="AI16" s="351"/>
      <c r="AJ16" s="351"/>
      <c r="AK16" s="351"/>
      <c r="AL16" s="351"/>
      <c r="AM16" s="351"/>
      <c r="AN16" s="351"/>
      <c r="AO16" s="351"/>
      <c r="AP16" s="351"/>
      <c r="AQ16" s="351"/>
      <c r="AR16" s="351"/>
      <c r="AS16" s="351"/>
      <c r="AT16" s="351"/>
      <c r="AU16" s="351"/>
      <c r="AV16" s="351"/>
      <c r="AW16" s="351"/>
      <c r="AX16" s="351"/>
      <c r="AY16" s="351"/>
      <c r="AZ16" s="351"/>
      <c r="BA16" s="351"/>
      <c r="BB16" s="351"/>
      <c r="BC16" s="351"/>
      <c r="BD16" s="351"/>
      <c r="BE16" s="351"/>
      <c r="BF16" s="351"/>
      <c r="BG16" s="351"/>
      <c r="BH16" s="351"/>
      <c r="BI16" s="351"/>
      <c r="BJ16" s="351"/>
      <c r="BK16" s="351"/>
      <c r="BL16" s="351"/>
      <c r="BM16" s="351"/>
      <c r="BN16" s="351"/>
      <c r="BO16" s="351"/>
      <c r="BP16" s="351"/>
      <c r="BQ16" s="351"/>
      <c r="BR16" s="351"/>
      <c r="BS16" s="351"/>
      <c r="BT16" s="351"/>
      <c r="BU16" s="351"/>
      <c r="BV16" s="351"/>
      <c r="BW16" s="351"/>
      <c r="BX16" s="351"/>
      <c r="BY16" s="351"/>
      <c r="BZ16" s="351"/>
      <c r="CA16" s="351"/>
      <c r="CB16" s="351"/>
      <c r="CC16" s="351"/>
      <c r="CD16" s="351"/>
      <c r="CE16" s="351"/>
      <c r="CF16" s="351"/>
      <c r="CG16" s="351"/>
      <c r="CH16" s="351"/>
      <c r="CI16" s="351"/>
      <c r="CJ16" s="351"/>
      <c r="CK16" s="351"/>
      <c r="CL16" s="351"/>
      <c r="CM16" s="351"/>
      <c r="CN16" s="351"/>
      <c r="CO16" s="351"/>
      <c r="CP16" s="351"/>
      <c r="CQ16" s="351"/>
      <c r="CR16" s="351"/>
      <c r="CS16" s="351"/>
      <c r="CT16" s="351"/>
      <c r="CU16" s="351"/>
      <c r="CV16" s="351"/>
      <c r="CW16" s="351"/>
      <c r="CX16" s="351"/>
      <c r="CY16" s="351"/>
      <c r="CZ16" s="351"/>
      <c r="DA16" s="351"/>
      <c r="DB16" s="351"/>
      <c r="DC16" s="351"/>
      <c r="DD16" s="351"/>
      <c r="DE16" s="351"/>
    </row>
    <row r="17" spans="1:109" s="245" customFormat="1" x14ac:dyDescent="0.15">
      <c r="A17" s="247"/>
      <c r="B17" s="351"/>
      <c r="C17" s="351"/>
      <c r="D17" s="351"/>
      <c r="E17" s="351"/>
      <c r="F17" s="351"/>
      <c r="G17" s="351"/>
      <c r="H17" s="351"/>
      <c r="I17" s="351"/>
      <c r="J17" s="351"/>
      <c r="K17" s="351"/>
      <c r="L17" s="351"/>
      <c r="M17" s="351"/>
      <c r="N17" s="351"/>
      <c r="O17" s="351"/>
      <c r="P17" s="351"/>
      <c r="Q17" s="351"/>
      <c r="R17" s="351"/>
      <c r="S17" s="351"/>
      <c r="T17" s="351"/>
      <c r="U17" s="351"/>
      <c r="V17" s="351"/>
      <c r="W17" s="351"/>
      <c r="X17" s="351"/>
      <c r="Y17" s="351"/>
      <c r="Z17" s="351"/>
      <c r="AA17" s="351"/>
      <c r="AB17" s="351"/>
      <c r="AC17" s="351"/>
      <c r="AD17" s="351"/>
      <c r="AE17" s="351"/>
      <c r="AF17" s="351"/>
      <c r="AG17" s="351"/>
      <c r="AH17" s="351"/>
      <c r="AI17" s="351"/>
      <c r="AJ17" s="351"/>
      <c r="AK17" s="351"/>
      <c r="AL17" s="351"/>
      <c r="AM17" s="351"/>
      <c r="AN17" s="351"/>
      <c r="AO17" s="351"/>
      <c r="AP17" s="351"/>
      <c r="AQ17" s="351"/>
      <c r="AR17" s="351"/>
      <c r="AS17" s="351"/>
      <c r="AT17" s="351"/>
      <c r="AU17" s="351"/>
      <c r="AV17" s="351"/>
      <c r="AW17" s="351"/>
      <c r="AX17" s="351"/>
      <c r="AY17" s="351"/>
      <c r="AZ17" s="351"/>
      <c r="BA17" s="351"/>
      <c r="BB17" s="351"/>
      <c r="BC17" s="351"/>
      <c r="BD17" s="351"/>
      <c r="BE17" s="351"/>
      <c r="BF17" s="351"/>
      <c r="BG17" s="351"/>
      <c r="BH17" s="351"/>
      <c r="BI17" s="351"/>
      <c r="BJ17" s="351"/>
      <c r="BK17" s="351"/>
      <c r="BL17" s="351"/>
      <c r="BM17" s="351"/>
      <c r="BN17" s="351"/>
      <c r="BO17" s="351"/>
      <c r="BP17" s="351"/>
      <c r="BQ17" s="351"/>
      <c r="BR17" s="351"/>
      <c r="BS17" s="351"/>
      <c r="BT17" s="351"/>
      <c r="BU17" s="351"/>
      <c r="BV17" s="351"/>
      <c r="BW17" s="351"/>
      <c r="BX17" s="351"/>
      <c r="BY17" s="351"/>
      <c r="BZ17" s="351"/>
      <c r="CA17" s="351"/>
      <c r="CB17" s="351"/>
      <c r="CC17" s="351"/>
      <c r="CD17" s="351"/>
      <c r="CE17" s="351"/>
      <c r="CF17" s="351"/>
      <c r="CG17" s="351"/>
      <c r="CH17" s="351"/>
      <c r="CI17" s="351"/>
      <c r="CJ17" s="351"/>
      <c r="CK17" s="351"/>
      <c r="CL17" s="351"/>
      <c r="CM17" s="351"/>
      <c r="CN17" s="351"/>
      <c r="CO17" s="351"/>
      <c r="CP17" s="351"/>
      <c r="CQ17" s="351"/>
      <c r="CR17" s="351"/>
      <c r="CS17" s="351"/>
      <c r="CT17" s="351"/>
      <c r="CU17" s="351"/>
      <c r="CV17" s="351"/>
      <c r="CW17" s="351"/>
      <c r="CX17" s="351"/>
      <c r="CY17" s="351"/>
      <c r="CZ17" s="351"/>
      <c r="DA17" s="351"/>
      <c r="DB17" s="351"/>
      <c r="DC17" s="351"/>
      <c r="DD17" s="351"/>
      <c r="DE17" s="351"/>
    </row>
    <row r="18" spans="1:109" s="245" customFormat="1" x14ac:dyDescent="0.15">
      <c r="A18" s="247"/>
      <c r="B18" s="351"/>
      <c r="C18" s="351"/>
      <c r="D18" s="351"/>
      <c r="E18" s="351"/>
      <c r="F18" s="351"/>
      <c r="G18" s="351"/>
      <c r="H18" s="351"/>
      <c r="I18" s="351"/>
      <c r="J18" s="351"/>
      <c r="K18" s="351"/>
      <c r="L18" s="351"/>
      <c r="M18" s="351"/>
      <c r="N18" s="351"/>
      <c r="O18" s="351"/>
      <c r="P18" s="351"/>
      <c r="Q18" s="351"/>
      <c r="R18" s="351"/>
      <c r="S18" s="351"/>
      <c r="T18" s="351"/>
      <c r="U18" s="351"/>
      <c r="V18" s="351"/>
      <c r="W18" s="351"/>
      <c r="X18" s="351"/>
      <c r="Y18" s="351"/>
      <c r="Z18" s="351"/>
      <c r="AA18" s="351"/>
      <c r="AB18" s="351"/>
      <c r="AC18" s="351"/>
      <c r="AD18" s="351"/>
      <c r="AE18" s="351"/>
      <c r="AF18" s="351"/>
      <c r="AG18" s="351"/>
      <c r="AH18" s="351"/>
      <c r="AI18" s="351"/>
      <c r="AJ18" s="351"/>
      <c r="AK18" s="351"/>
      <c r="AL18" s="351"/>
      <c r="AM18" s="351"/>
      <c r="AN18" s="351"/>
      <c r="AO18" s="351"/>
      <c r="AP18" s="351"/>
      <c r="AQ18" s="351"/>
      <c r="AR18" s="351"/>
      <c r="AS18" s="351"/>
      <c r="AT18" s="351"/>
      <c r="AU18" s="351"/>
      <c r="AV18" s="351"/>
      <c r="AW18" s="351"/>
      <c r="AX18" s="351"/>
      <c r="AY18" s="351"/>
      <c r="AZ18" s="351"/>
      <c r="BA18" s="351"/>
      <c r="BB18" s="351"/>
      <c r="BC18" s="351"/>
      <c r="BD18" s="351"/>
      <c r="BE18" s="351"/>
      <c r="BF18" s="351"/>
      <c r="BG18" s="351"/>
      <c r="BH18" s="351"/>
      <c r="BI18" s="351"/>
      <c r="BJ18" s="351"/>
      <c r="BK18" s="351"/>
      <c r="BL18" s="351"/>
      <c r="BM18" s="351"/>
      <c r="BN18" s="351"/>
      <c r="BO18" s="351"/>
      <c r="BP18" s="351"/>
      <c r="BQ18" s="351"/>
      <c r="BR18" s="351"/>
      <c r="BS18" s="351"/>
      <c r="BT18" s="351"/>
      <c r="BU18" s="351"/>
      <c r="BV18" s="351"/>
      <c r="BW18" s="351"/>
      <c r="BX18" s="351"/>
      <c r="BY18" s="351"/>
      <c r="BZ18" s="351"/>
      <c r="CA18" s="351"/>
      <c r="CB18" s="351"/>
      <c r="CC18" s="351"/>
      <c r="CD18" s="351"/>
      <c r="CE18" s="351"/>
      <c r="CF18" s="351"/>
      <c r="CG18" s="351"/>
      <c r="CH18" s="351"/>
      <c r="CI18" s="351"/>
      <c r="CJ18" s="351"/>
      <c r="CK18" s="351"/>
      <c r="CL18" s="351"/>
      <c r="CM18" s="351"/>
      <c r="CN18" s="351"/>
      <c r="CO18" s="351"/>
      <c r="CP18" s="351"/>
      <c r="CQ18" s="351"/>
      <c r="CR18" s="351"/>
      <c r="CS18" s="351"/>
      <c r="CT18" s="351"/>
      <c r="CU18" s="351"/>
      <c r="CV18" s="351"/>
      <c r="CW18" s="351"/>
      <c r="CX18" s="351"/>
      <c r="CY18" s="351"/>
      <c r="CZ18" s="351"/>
      <c r="DA18" s="351"/>
      <c r="DB18" s="351"/>
      <c r="DC18" s="351"/>
      <c r="DD18" s="351"/>
      <c r="DE18" s="351"/>
    </row>
    <row r="19" spans="1:109" x14ac:dyDescent="0.15">
      <c r="DD19" s="247"/>
      <c r="DE19" s="247"/>
    </row>
    <row r="20" spans="1:109" x14ac:dyDescent="0.15">
      <c r="DD20" s="247"/>
      <c r="DE20" s="247"/>
    </row>
    <row r="21" spans="1:109" ht="17.25" customHeight="1" x14ac:dyDescent="0.15">
      <c r="B21" s="352"/>
      <c r="C21" s="249"/>
      <c r="D21" s="249"/>
      <c r="E21" s="249"/>
      <c r="F21" s="249"/>
      <c r="G21" s="249"/>
      <c r="H21" s="249"/>
      <c r="I21" s="249"/>
      <c r="J21" s="249"/>
      <c r="K21" s="249"/>
      <c r="L21" s="249"/>
      <c r="M21" s="249"/>
      <c r="N21" s="353"/>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353"/>
      <c r="AU21" s="249"/>
      <c r="AV21" s="249"/>
      <c r="AW21" s="249"/>
      <c r="AX21" s="249"/>
      <c r="AY21" s="249"/>
      <c r="AZ21" s="249"/>
      <c r="BA21" s="249"/>
      <c r="BB21" s="249"/>
      <c r="BC21" s="249"/>
      <c r="BD21" s="249"/>
      <c r="BE21" s="249"/>
      <c r="BF21" s="353"/>
      <c r="BG21" s="249"/>
      <c r="BH21" s="249"/>
      <c r="BI21" s="249"/>
      <c r="BJ21" s="249"/>
      <c r="BK21" s="249"/>
      <c r="BL21" s="249"/>
      <c r="BM21" s="249"/>
      <c r="BN21" s="249"/>
      <c r="BO21" s="249"/>
      <c r="BP21" s="249"/>
      <c r="BQ21" s="249"/>
      <c r="BR21" s="353"/>
      <c r="BS21" s="249"/>
      <c r="BT21" s="249"/>
      <c r="BU21" s="249"/>
      <c r="BV21" s="249"/>
      <c r="BW21" s="249"/>
      <c r="BX21" s="249"/>
      <c r="BY21" s="249"/>
      <c r="BZ21" s="249"/>
      <c r="CA21" s="249"/>
      <c r="CB21" s="249"/>
      <c r="CC21" s="249"/>
      <c r="CD21" s="353"/>
      <c r="CE21" s="249"/>
      <c r="CF21" s="249"/>
      <c r="CG21" s="249"/>
      <c r="CH21" s="249"/>
      <c r="CI21" s="249"/>
      <c r="CJ21" s="249"/>
      <c r="CK21" s="249"/>
      <c r="CL21" s="249"/>
      <c r="CM21" s="249"/>
      <c r="CN21" s="249"/>
      <c r="CO21" s="249"/>
      <c r="CP21" s="353"/>
      <c r="CQ21" s="249"/>
      <c r="CR21" s="249"/>
      <c r="CS21" s="249"/>
      <c r="CT21" s="249"/>
      <c r="CU21" s="249"/>
      <c r="CV21" s="249"/>
      <c r="CW21" s="249"/>
      <c r="CX21" s="249"/>
      <c r="CY21" s="249"/>
      <c r="CZ21" s="249"/>
      <c r="DA21" s="249"/>
      <c r="DB21" s="353"/>
      <c r="DC21" s="249"/>
      <c r="DD21" s="250"/>
      <c r="DE21" s="247"/>
    </row>
    <row r="22" spans="1:109" ht="17.25" customHeight="1" x14ac:dyDescent="0.15">
      <c r="B22" s="251"/>
    </row>
    <row r="23" spans="1:109" x14ac:dyDescent="0.15">
      <c r="B23" s="251"/>
    </row>
    <row r="24" spans="1:109" x14ac:dyDescent="0.15">
      <c r="B24" s="251"/>
    </row>
    <row r="25" spans="1:109" x14ac:dyDescent="0.15">
      <c r="B25" s="251"/>
    </row>
    <row r="26" spans="1:109" x14ac:dyDescent="0.15">
      <c r="B26" s="251"/>
    </row>
    <row r="27" spans="1:109" x14ac:dyDescent="0.15">
      <c r="B27" s="251"/>
    </row>
    <row r="28" spans="1:109" x14ac:dyDescent="0.15">
      <c r="B28" s="251"/>
    </row>
    <row r="29" spans="1:109" x14ac:dyDescent="0.15">
      <c r="B29" s="251"/>
    </row>
    <row r="30" spans="1:109" x14ac:dyDescent="0.15">
      <c r="B30" s="251"/>
    </row>
    <row r="31" spans="1:109" x14ac:dyDescent="0.15">
      <c r="B31" s="251"/>
    </row>
    <row r="32" spans="1:109" x14ac:dyDescent="0.15">
      <c r="B32" s="251"/>
    </row>
    <row r="33" spans="2:109" x14ac:dyDescent="0.15">
      <c r="B33" s="251"/>
    </row>
    <row r="34" spans="2:109" x14ac:dyDescent="0.15">
      <c r="B34" s="251"/>
    </row>
    <row r="35" spans="2:109" x14ac:dyDescent="0.15">
      <c r="B35" s="251"/>
    </row>
    <row r="36" spans="2:109" x14ac:dyDescent="0.15">
      <c r="B36" s="251"/>
    </row>
    <row r="37" spans="2:109" x14ac:dyDescent="0.15">
      <c r="B37" s="251"/>
    </row>
    <row r="38" spans="2:109" x14ac:dyDescent="0.15">
      <c r="B38" s="251"/>
    </row>
    <row r="39" spans="2:109" x14ac:dyDescent="0.15">
      <c r="B39" s="332"/>
      <c r="C39" s="303"/>
      <c r="D39" s="303"/>
      <c r="E39" s="303"/>
      <c r="F39" s="303"/>
      <c r="G39" s="303"/>
      <c r="H39" s="303"/>
      <c r="I39" s="303"/>
      <c r="J39" s="303"/>
      <c r="K39" s="303"/>
      <c r="L39" s="303"/>
      <c r="M39" s="303"/>
      <c r="N39" s="303"/>
      <c r="O39" s="303"/>
      <c r="P39" s="303"/>
      <c r="Q39" s="303"/>
      <c r="R39" s="303"/>
      <c r="S39" s="303"/>
      <c r="T39" s="303"/>
      <c r="U39" s="303"/>
      <c r="V39" s="303"/>
      <c r="W39" s="303"/>
      <c r="X39" s="303"/>
      <c r="Y39" s="303"/>
      <c r="Z39" s="303"/>
      <c r="AA39" s="303"/>
      <c r="AB39" s="303"/>
      <c r="AC39" s="303"/>
      <c r="AD39" s="303"/>
      <c r="AE39" s="303"/>
      <c r="AF39" s="303"/>
      <c r="AG39" s="303"/>
      <c r="AH39" s="303"/>
      <c r="AI39" s="303"/>
      <c r="AJ39" s="303"/>
      <c r="AK39" s="303"/>
      <c r="AL39" s="303"/>
      <c r="AM39" s="303"/>
      <c r="AN39" s="303"/>
      <c r="AO39" s="303"/>
      <c r="AP39" s="303"/>
      <c r="AQ39" s="303"/>
      <c r="AR39" s="303"/>
      <c r="AS39" s="303"/>
      <c r="AT39" s="303"/>
      <c r="AU39" s="303"/>
      <c r="AV39" s="303"/>
      <c r="AW39" s="303"/>
      <c r="AX39" s="303"/>
      <c r="AY39" s="303"/>
      <c r="AZ39" s="303"/>
      <c r="BA39" s="303"/>
      <c r="BB39" s="303"/>
      <c r="BC39" s="303"/>
      <c r="BD39" s="303"/>
      <c r="BE39" s="303"/>
      <c r="BF39" s="303"/>
      <c r="BG39" s="303"/>
      <c r="BH39" s="303"/>
      <c r="BI39" s="303"/>
      <c r="BJ39" s="303"/>
      <c r="BK39" s="303"/>
      <c r="BL39" s="303"/>
      <c r="BM39" s="303"/>
      <c r="BN39" s="303"/>
      <c r="BO39" s="303"/>
      <c r="BP39" s="303"/>
      <c r="BQ39" s="303"/>
      <c r="BR39" s="303"/>
      <c r="BS39" s="303"/>
      <c r="BT39" s="303"/>
      <c r="BU39" s="303"/>
      <c r="BV39" s="303"/>
      <c r="BW39" s="303"/>
      <c r="BX39" s="303"/>
      <c r="BY39" s="303"/>
      <c r="BZ39" s="303"/>
      <c r="CA39" s="303"/>
      <c r="CB39" s="303"/>
      <c r="CC39" s="303"/>
      <c r="CD39" s="303"/>
      <c r="CE39" s="303"/>
      <c r="CF39" s="303"/>
      <c r="CG39" s="303"/>
      <c r="CH39" s="303"/>
      <c r="CI39" s="303"/>
      <c r="CJ39" s="303"/>
      <c r="CK39" s="303"/>
      <c r="CL39" s="303"/>
      <c r="CM39" s="303"/>
      <c r="CN39" s="303"/>
      <c r="CO39" s="303"/>
      <c r="CP39" s="303"/>
      <c r="CQ39" s="303"/>
      <c r="CR39" s="303"/>
      <c r="CS39" s="303"/>
      <c r="CT39" s="303"/>
      <c r="CU39" s="303"/>
      <c r="CV39" s="303"/>
      <c r="CW39" s="303"/>
      <c r="CX39" s="303"/>
      <c r="CY39" s="303"/>
      <c r="CZ39" s="303"/>
      <c r="DA39" s="303"/>
      <c r="DB39" s="303"/>
      <c r="DC39" s="303"/>
      <c r="DD39" s="333"/>
    </row>
    <row r="40" spans="2:109" x14ac:dyDescent="0.15">
      <c r="B40" s="354"/>
      <c r="DD40" s="354"/>
      <c r="DE40" s="247"/>
    </row>
    <row r="41" spans="2:109" ht="17.25" x14ac:dyDescent="0.15">
      <c r="B41" s="248" t="s">
        <v>612</v>
      </c>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249"/>
      <c r="AL41" s="249"/>
      <c r="AM41" s="249"/>
      <c r="AN41" s="249"/>
      <c r="AO41" s="249"/>
      <c r="AP41" s="249"/>
      <c r="AQ41" s="249"/>
      <c r="AR41" s="249"/>
      <c r="AS41" s="249"/>
      <c r="AT41" s="249"/>
      <c r="AU41" s="249"/>
      <c r="AV41" s="249"/>
      <c r="AW41" s="249"/>
      <c r="AX41" s="249"/>
      <c r="AY41" s="249"/>
      <c r="AZ41" s="249"/>
      <c r="BA41" s="249"/>
      <c r="BB41" s="249"/>
      <c r="BC41" s="249"/>
      <c r="BD41" s="249"/>
      <c r="BE41" s="249"/>
      <c r="BF41" s="249"/>
      <c r="BG41" s="249"/>
      <c r="BH41" s="249"/>
      <c r="BI41" s="249"/>
      <c r="BJ41" s="249"/>
      <c r="BK41" s="249"/>
      <c r="BL41" s="249"/>
      <c r="BM41" s="249"/>
      <c r="BN41" s="249"/>
      <c r="BO41" s="249"/>
      <c r="BP41" s="249"/>
      <c r="BQ41" s="249"/>
      <c r="BR41" s="249"/>
      <c r="BS41" s="249"/>
      <c r="BT41" s="249"/>
      <c r="BU41" s="249"/>
      <c r="BV41" s="249"/>
      <c r="BW41" s="249"/>
      <c r="BX41" s="249"/>
      <c r="BY41" s="249"/>
      <c r="BZ41" s="249"/>
      <c r="CA41" s="249"/>
      <c r="CB41" s="249"/>
      <c r="CC41" s="249"/>
      <c r="CD41" s="249"/>
      <c r="CE41" s="249"/>
      <c r="CF41" s="249"/>
      <c r="CG41" s="249"/>
      <c r="CH41" s="249"/>
      <c r="CI41" s="249"/>
      <c r="CJ41" s="249"/>
      <c r="CK41" s="249"/>
      <c r="CL41" s="249"/>
      <c r="CM41" s="249"/>
      <c r="CN41" s="249"/>
      <c r="CO41" s="249"/>
      <c r="CP41" s="249"/>
      <c r="CQ41" s="249"/>
      <c r="CR41" s="249"/>
      <c r="CS41" s="249"/>
      <c r="CT41" s="249"/>
      <c r="CU41" s="249"/>
      <c r="CV41" s="249"/>
      <c r="CW41" s="249"/>
      <c r="CX41" s="249"/>
      <c r="CY41" s="249"/>
      <c r="CZ41" s="249"/>
      <c r="DA41" s="249"/>
      <c r="DB41" s="249"/>
      <c r="DC41" s="249"/>
      <c r="DD41" s="250"/>
    </row>
    <row r="42" spans="2:109" x14ac:dyDescent="0.15">
      <c r="B42" s="251"/>
      <c r="G42" s="355"/>
      <c r="I42" s="356"/>
      <c r="J42" s="356"/>
      <c r="K42" s="356"/>
      <c r="AM42" s="355"/>
      <c r="AN42" s="355" t="s">
        <v>613</v>
      </c>
      <c r="AP42" s="356"/>
      <c r="AQ42" s="356"/>
      <c r="AR42" s="356"/>
      <c r="AY42" s="355"/>
      <c r="BA42" s="356"/>
      <c r="BB42" s="356"/>
      <c r="BC42" s="356"/>
      <c r="BK42" s="355"/>
      <c r="BM42" s="356"/>
      <c r="BN42" s="356"/>
      <c r="BO42" s="356"/>
      <c r="BW42" s="355"/>
      <c r="BY42" s="356"/>
      <c r="BZ42" s="356"/>
      <c r="CA42" s="356"/>
      <c r="CI42" s="355"/>
      <c r="CK42" s="356"/>
      <c r="CL42" s="356"/>
      <c r="CM42" s="356"/>
      <c r="CU42" s="355"/>
      <c r="CW42" s="356"/>
      <c r="CX42" s="356"/>
      <c r="CY42" s="356"/>
    </row>
    <row r="43" spans="2:109" ht="13.5" customHeight="1" x14ac:dyDescent="0.15">
      <c r="B43" s="251"/>
      <c r="AN43" s="1219" t="s">
        <v>614</v>
      </c>
      <c r="AO43" s="1220"/>
      <c r="AP43" s="1220"/>
      <c r="AQ43" s="1220"/>
      <c r="AR43" s="1220"/>
      <c r="AS43" s="1220"/>
      <c r="AT43" s="1220"/>
      <c r="AU43" s="1220"/>
      <c r="AV43" s="1220"/>
      <c r="AW43" s="1220"/>
      <c r="AX43" s="1220"/>
      <c r="AY43" s="1220"/>
      <c r="AZ43" s="1220"/>
      <c r="BA43" s="1220"/>
      <c r="BB43" s="1220"/>
      <c r="BC43" s="1220"/>
      <c r="BD43" s="1220"/>
      <c r="BE43" s="1220"/>
      <c r="BF43" s="1220"/>
      <c r="BG43" s="1220"/>
      <c r="BH43" s="1220"/>
      <c r="BI43" s="1220"/>
      <c r="BJ43" s="1220"/>
      <c r="BK43" s="1220"/>
      <c r="BL43" s="1220"/>
      <c r="BM43" s="1220"/>
      <c r="BN43" s="1220"/>
      <c r="BO43" s="1220"/>
      <c r="BP43" s="1220"/>
      <c r="BQ43" s="1220"/>
      <c r="BR43" s="1220"/>
      <c r="BS43" s="1220"/>
      <c r="BT43" s="1220"/>
      <c r="BU43" s="1220"/>
      <c r="BV43" s="1220"/>
      <c r="BW43" s="1220"/>
      <c r="BX43" s="1220"/>
      <c r="BY43" s="1220"/>
      <c r="BZ43" s="1220"/>
      <c r="CA43" s="1220"/>
      <c r="CB43" s="1220"/>
      <c r="CC43" s="1220"/>
      <c r="CD43" s="1220"/>
      <c r="CE43" s="1220"/>
      <c r="CF43" s="1220"/>
      <c r="CG43" s="1220"/>
      <c r="CH43" s="1220"/>
      <c r="CI43" s="1220"/>
      <c r="CJ43" s="1220"/>
      <c r="CK43" s="1220"/>
      <c r="CL43" s="1220"/>
      <c r="CM43" s="1220"/>
      <c r="CN43" s="1220"/>
      <c r="CO43" s="1220"/>
      <c r="CP43" s="1220"/>
      <c r="CQ43" s="1220"/>
      <c r="CR43" s="1220"/>
      <c r="CS43" s="1220"/>
      <c r="CT43" s="1220"/>
      <c r="CU43" s="1220"/>
      <c r="CV43" s="1220"/>
      <c r="CW43" s="1220"/>
      <c r="CX43" s="1220"/>
      <c r="CY43" s="1220"/>
      <c r="CZ43" s="1220"/>
      <c r="DA43" s="1220"/>
      <c r="DB43" s="1220"/>
      <c r="DC43" s="1221"/>
    </row>
    <row r="44" spans="2:109" x14ac:dyDescent="0.15">
      <c r="B44" s="251"/>
      <c r="AN44" s="1222"/>
      <c r="AO44" s="1223"/>
      <c r="AP44" s="1223"/>
      <c r="AQ44" s="1223"/>
      <c r="AR44" s="1223"/>
      <c r="AS44" s="1223"/>
      <c r="AT44" s="1223"/>
      <c r="AU44" s="1223"/>
      <c r="AV44" s="1223"/>
      <c r="AW44" s="1223"/>
      <c r="AX44" s="1223"/>
      <c r="AY44" s="1223"/>
      <c r="AZ44" s="1223"/>
      <c r="BA44" s="1223"/>
      <c r="BB44" s="1223"/>
      <c r="BC44" s="1223"/>
      <c r="BD44" s="1223"/>
      <c r="BE44" s="1223"/>
      <c r="BF44" s="1223"/>
      <c r="BG44" s="1223"/>
      <c r="BH44" s="1223"/>
      <c r="BI44" s="1223"/>
      <c r="BJ44" s="1223"/>
      <c r="BK44" s="1223"/>
      <c r="BL44" s="1223"/>
      <c r="BM44" s="1223"/>
      <c r="BN44" s="1223"/>
      <c r="BO44" s="1223"/>
      <c r="BP44" s="1223"/>
      <c r="BQ44" s="1223"/>
      <c r="BR44" s="1223"/>
      <c r="BS44" s="1223"/>
      <c r="BT44" s="1223"/>
      <c r="BU44" s="1223"/>
      <c r="BV44" s="1223"/>
      <c r="BW44" s="1223"/>
      <c r="BX44" s="1223"/>
      <c r="BY44" s="1223"/>
      <c r="BZ44" s="1223"/>
      <c r="CA44" s="1223"/>
      <c r="CB44" s="1223"/>
      <c r="CC44" s="1223"/>
      <c r="CD44" s="1223"/>
      <c r="CE44" s="1223"/>
      <c r="CF44" s="1223"/>
      <c r="CG44" s="1223"/>
      <c r="CH44" s="1223"/>
      <c r="CI44" s="1223"/>
      <c r="CJ44" s="1223"/>
      <c r="CK44" s="1223"/>
      <c r="CL44" s="1223"/>
      <c r="CM44" s="1223"/>
      <c r="CN44" s="1223"/>
      <c r="CO44" s="1223"/>
      <c r="CP44" s="1223"/>
      <c r="CQ44" s="1223"/>
      <c r="CR44" s="1223"/>
      <c r="CS44" s="1223"/>
      <c r="CT44" s="1223"/>
      <c r="CU44" s="1223"/>
      <c r="CV44" s="1223"/>
      <c r="CW44" s="1223"/>
      <c r="CX44" s="1223"/>
      <c r="CY44" s="1223"/>
      <c r="CZ44" s="1223"/>
      <c r="DA44" s="1223"/>
      <c r="DB44" s="1223"/>
      <c r="DC44" s="1224"/>
    </row>
    <row r="45" spans="2:109" x14ac:dyDescent="0.15">
      <c r="B45" s="251"/>
      <c r="AN45" s="1222"/>
      <c r="AO45" s="1223"/>
      <c r="AP45" s="1223"/>
      <c r="AQ45" s="1223"/>
      <c r="AR45" s="1223"/>
      <c r="AS45" s="1223"/>
      <c r="AT45" s="1223"/>
      <c r="AU45" s="1223"/>
      <c r="AV45" s="1223"/>
      <c r="AW45" s="1223"/>
      <c r="AX45" s="1223"/>
      <c r="AY45" s="1223"/>
      <c r="AZ45" s="1223"/>
      <c r="BA45" s="1223"/>
      <c r="BB45" s="1223"/>
      <c r="BC45" s="1223"/>
      <c r="BD45" s="1223"/>
      <c r="BE45" s="1223"/>
      <c r="BF45" s="1223"/>
      <c r="BG45" s="1223"/>
      <c r="BH45" s="1223"/>
      <c r="BI45" s="1223"/>
      <c r="BJ45" s="1223"/>
      <c r="BK45" s="1223"/>
      <c r="BL45" s="1223"/>
      <c r="BM45" s="1223"/>
      <c r="BN45" s="1223"/>
      <c r="BO45" s="1223"/>
      <c r="BP45" s="1223"/>
      <c r="BQ45" s="1223"/>
      <c r="BR45" s="1223"/>
      <c r="BS45" s="1223"/>
      <c r="BT45" s="1223"/>
      <c r="BU45" s="1223"/>
      <c r="BV45" s="1223"/>
      <c r="BW45" s="1223"/>
      <c r="BX45" s="1223"/>
      <c r="BY45" s="1223"/>
      <c r="BZ45" s="1223"/>
      <c r="CA45" s="1223"/>
      <c r="CB45" s="1223"/>
      <c r="CC45" s="1223"/>
      <c r="CD45" s="1223"/>
      <c r="CE45" s="1223"/>
      <c r="CF45" s="1223"/>
      <c r="CG45" s="1223"/>
      <c r="CH45" s="1223"/>
      <c r="CI45" s="1223"/>
      <c r="CJ45" s="1223"/>
      <c r="CK45" s="1223"/>
      <c r="CL45" s="1223"/>
      <c r="CM45" s="1223"/>
      <c r="CN45" s="1223"/>
      <c r="CO45" s="1223"/>
      <c r="CP45" s="1223"/>
      <c r="CQ45" s="1223"/>
      <c r="CR45" s="1223"/>
      <c r="CS45" s="1223"/>
      <c r="CT45" s="1223"/>
      <c r="CU45" s="1223"/>
      <c r="CV45" s="1223"/>
      <c r="CW45" s="1223"/>
      <c r="CX45" s="1223"/>
      <c r="CY45" s="1223"/>
      <c r="CZ45" s="1223"/>
      <c r="DA45" s="1223"/>
      <c r="DB45" s="1223"/>
      <c r="DC45" s="1224"/>
    </row>
    <row r="46" spans="2:109" x14ac:dyDescent="0.15">
      <c r="B46" s="251"/>
      <c r="AN46" s="1222"/>
      <c r="AO46" s="1223"/>
      <c r="AP46" s="1223"/>
      <c r="AQ46" s="1223"/>
      <c r="AR46" s="1223"/>
      <c r="AS46" s="1223"/>
      <c r="AT46" s="1223"/>
      <c r="AU46" s="1223"/>
      <c r="AV46" s="1223"/>
      <c r="AW46" s="1223"/>
      <c r="AX46" s="1223"/>
      <c r="AY46" s="1223"/>
      <c r="AZ46" s="1223"/>
      <c r="BA46" s="1223"/>
      <c r="BB46" s="1223"/>
      <c r="BC46" s="1223"/>
      <c r="BD46" s="1223"/>
      <c r="BE46" s="1223"/>
      <c r="BF46" s="1223"/>
      <c r="BG46" s="1223"/>
      <c r="BH46" s="1223"/>
      <c r="BI46" s="1223"/>
      <c r="BJ46" s="1223"/>
      <c r="BK46" s="1223"/>
      <c r="BL46" s="1223"/>
      <c r="BM46" s="1223"/>
      <c r="BN46" s="1223"/>
      <c r="BO46" s="1223"/>
      <c r="BP46" s="1223"/>
      <c r="BQ46" s="1223"/>
      <c r="BR46" s="1223"/>
      <c r="BS46" s="1223"/>
      <c r="BT46" s="1223"/>
      <c r="BU46" s="1223"/>
      <c r="BV46" s="1223"/>
      <c r="BW46" s="1223"/>
      <c r="BX46" s="1223"/>
      <c r="BY46" s="1223"/>
      <c r="BZ46" s="1223"/>
      <c r="CA46" s="1223"/>
      <c r="CB46" s="1223"/>
      <c r="CC46" s="1223"/>
      <c r="CD46" s="1223"/>
      <c r="CE46" s="1223"/>
      <c r="CF46" s="1223"/>
      <c r="CG46" s="1223"/>
      <c r="CH46" s="1223"/>
      <c r="CI46" s="1223"/>
      <c r="CJ46" s="1223"/>
      <c r="CK46" s="1223"/>
      <c r="CL46" s="1223"/>
      <c r="CM46" s="1223"/>
      <c r="CN46" s="1223"/>
      <c r="CO46" s="1223"/>
      <c r="CP46" s="1223"/>
      <c r="CQ46" s="1223"/>
      <c r="CR46" s="1223"/>
      <c r="CS46" s="1223"/>
      <c r="CT46" s="1223"/>
      <c r="CU46" s="1223"/>
      <c r="CV46" s="1223"/>
      <c r="CW46" s="1223"/>
      <c r="CX46" s="1223"/>
      <c r="CY46" s="1223"/>
      <c r="CZ46" s="1223"/>
      <c r="DA46" s="1223"/>
      <c r="DB46" s="1223"/>
      <c r="DC46" s="1224"/>
    </row>
    <row r="47" spans="2:109" x14ac:dyDescent="0.15">
      <c r="B47" s="251"/>
      <c r="AN47" s="1225"/>
      <c r="AO47" s="1226"/>
      <c r="AP47" s="1226"/>
      <c r="AQ47" s="1226"/>
      <c r="AR47" s="1226"/>
      <c r="AS47" s="1226"/>
      <c r="AT47" s="1226"/>
      <c r="AU47" s="1226"/>
      <c r="AV47" s="1226"/>
      <c r="AW47" s="1226"/>
      <c r="AX47" s="1226"/>
      <c r="AY47" s="1226"/>
      <c r="AZ47" s="1226"/>
      <c r="BA47" s="1226"/>
      <c r="BB47" s="1226"/>
      <c r="BC47" s="1226"/>
      <c r="BD47" s="1226"/>
      <c r="BE47" s="1226"/>
      <c r="BF47" s="1226"/>
      <c r="BG47" s="1226"/>
      <c r="BH47" s="1226"/>
      <c r="BI47" s="1226"/>
      <c r="BJ47" s="1226"/>
      <c r="BK47" s="1226"/>
      <c r="BL47" s="1226"/>
      <c r="BM47" s="1226"/>
      <c r="BN47" s="1226"/>
      <c r="BO47" s="1226"/>
      <c r="BP47" s="1226"/>
      <c r="BQ47" s="1226"/>
      <c r="BR47" s="1226"/>
      <c r="BS47" s="1226"/>
      <c r="BT47" s="1226"/>
      <c r="BU47" s="1226"/>
      <c r="BV47" s="1226"/>
      <c r="BW47" s="1226"/>
      <c r="BX47" s="1226"/>
      <c r="BY47" s="1226"/>
      <c r="BZ47" s="1226"/>
      <c r="CA47" s="1226"/>
      <c r="CB47" s="1226"/>
      <c r="CC47" s="1226"/>
      <c r="CD47" s="1226"/>
      <c r="CE47" s="1226"/>
      <c r="CF47" s="1226"/>
      <c r="CG47" s="1226"/>
      <c r="CH47" s="1226"/>
      <c r="CI47" s="1226"/>
      <c r="CJ47" s="1226"/>
      <c r="CK47" s="1226"/>
      <c r="CL47" s="1226"/>
      <c r="CM47" s="1226"/>
      <c r="CN47" s="1226"/>
      <c r="CO47" s="1226"/>
      <c r="CP47" s="1226"/>
      <c r="CQ47" s="1226"/>
      <c r="CR47" s="1226"/>
      <c r="CS47" s="1226"/>
      <c r="CT47" s="1226"/>
      <c r="CU47" s="1226"/>
      <c r="CV47" s="1226"/>
      <c r="CW47" s="1226"/>
      <c r="CX47" s="1226"/>
      <c r="CY47" s="1226"/>
      <c r="CZ47" s="1226"/>
      <c r="DA47" s="1226"/>
      <c r="DB47" s="1226"/>
      <c r="DC47" s="1227"/>
    </row>
    <row r="48" spans="2:109" x14ac:dyDescent="0.15">
      <c r="B48" s="251"/>
      <c r="H48" s="357"/>
      <c r="I48" s="357"/>
      <c r="J48" s="357"/>
      <c r="AN48" s="357"/>
      <c r="AO48" s="357"/>
      <c r="AP48" s="357"/>
      <c r="AZ48" s="357"/>
      <c r="BA48" s="357"/>
      <c r="BB48" s="357"/>
      <c r="BL48" s="357"/>
      <c r="BM48" s="357"/>
      <c r="BN48" s="357"/>
      <c r="BX48" s="357"/>
      <c r="BY48" s="357"/>
      <c r="BZ48" s="357"/>
      <c r="CJ48" s="357"/>
      <c r="CK48" s="357"/>
      <c r="CL48" s="357"/>
      <c r="CV48" s="357"/>
      <c r="CW48" s="357"/>
      <c r="CX48" s="357"/>
    </row>
    <row r="49" spans="1:109" x14ac:dyDescent="0.15">
      <c r="B49" s="251"/>
      <c r="AN49" s="247" t="s">
        <v>615</v>
      </c>
    </row>
    <row r="50" spans="1:109" x14ac:dyDescent="0.15">
      <c r="B50" s="251"/>
      <c r="G50" s="1228"/>
      <c r="H50" s="1228"/>
      <c r="I50" s="1228"/>
      <c r="J50" s="1228"/>
      <c r="K50" s="358"/>
      <c r="L50" s="358"/>
      <c r="M50" s="359"/>
      <c r="N50" s="359"/>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575</v>
      </c>
      <c r="BQ50" s="1232"/>
      <c r="BR50" s="1232"/>
      <c r="BS50" s="1232"/>
      <c r="BT50" s="1232"/>
      <c r="BU50" s="1232"/>
      <c r="BV50" s="1232"/>
      <c r="BW50" s="1232"/>
      <c r="BX50" s="1232" t="s">
        <v>576</v>
      </c>
      <c r="BY50" s="1232"/>
      <c r="BZ50" s="1232"/>
      <c r="CA50" s="1232"/>
      <c r="CB50" s="1232"/>
      <c r="CC50" s="1232"/>
      <c r="CD50" s="1232"/>
      <c r="CE50" s="1232"/>
      <c r="CF50" s="1232" t="s">
        <v>577</v>
      </c>
      <c r="CG50" s="1232"/>
      <c r="CH50" s="1232"/>
      <c r="CI50" s="1232"/>
      <c r="CJ50" s="1232"/>
      <c r="CK50" s="1232"/>
      <c r="CL50" s="1232"/>
      <c r="CM50" s="1232"/>
      <c r="CN50" s="1232" t="s">
        <v>578</v>
      </c>
      <c r="CO50" s="1232"/>
      <c r="CP50" s="1232"/>
      <c r="CQ50" s="1232"/>
      <c r="CR50" s="1232"/>
      <c r="CS50" s="1232"/>
      <c r="CT50" s="1232"/>
      <c r="CU50" s="1232"/>
      <c r="CV50" s="1232" t="s">
        <v>579</v>
      </c>
      <c r="CW50" s="1232"/>
      <c r="CX50" s="1232"/>
      <c r="CY50" s="1232"/>
      <c r="CZ50" s="1232"/>
      <c r="DA50" s="1232"/>
      <c r="DB50" s="1232"/>
      <c r="DC50" s="1232"/>
    </row>
    <row r="51" spans="1:109" ht="13.5" customHeight="1" x14ac:dyDescent="0.15">
      <c r="B51" s="251"/>
      <c r="G51" s="1238"/>
      <c r="H51" s="1238"/>
      <c r="I51" s="1236"/>
      <c r="J51" s="1236"/>
      <c r="K51" s="1234"/>
      <c r="L51" s="1234"/>
      <c r="M51" s="1234"/>
      <c r="N51" s="1234"/>
      <c r="AM51" s="357"/>
      <c r="AN51" s="1235" t="s">
        <v>616</v>
      </c>
      <c r="AO51" s="1235"/>
      <c r="AP51" s="1235"/>
      <c r="AQ51" s="1235"/>
      <c r="AR51" s="1235"/>
      <c r="AS51" s="1235"/>
      <c r="AT51" s="1235"/>
      <c r="AU51" s="1235"/>
      <c r="AV51" s="1235"/>
      <c r="AW51" s="1235"/>
      <c r="AX51" s="1235"/>
      <c r="AY51" s="1235"/>
      <c r="AZ51" s="1235"/>
      <c r="BA51" s="1235"/>
      <c r="BB51" s="1235" t="s">
        <v>617</v>
      </c>
      <c r="BC51" s="1235"/>
      <c r="BD51" s="1235"/>
      <c r="BE51" s="1235"/>
      <c r="BF51" s="1235"/>
      <c r="BG51" s="1235"/>
      <c r="BH51" s="1235"/>
      <c r="BI51" s="1235"/>
      <c r="BJ51" s="1235"/>
      <c r="BK51" s="1235"/>
      <c r="BL51" s="1235"/>
      <c r="BM51" s="1235"/>
      <c r="BN51" s="1235"/>
      <c r="BO51" s="1235"/>
      <c r="BP51" s="1233"/>
      <c r="BQ51" s="1233"/>
      <c r="BR51" s="1233"/>
      <c r="BS51" s="1233"/>
      <c r="BT51" s="1233"/>
      <c r="BU51" s="1233"/>
      <c r="BV51" s="1233"/>
      <c r="BW51" s="1233"/>
      <c r="BX51" s="1233"/>
      <c r="BY51" s="1233"/>
      <c r="BZ51" s="1233"/>
      <c r="CA51" s="1233"/>
      <c r="CB51" s="1233"/>
      <c r="CC51" s="1233"/>
      <c r="CD51" s="1233"/>
      <c r="CE51" s="1233"/>
      <c r="CF51" s="1233"/>
      <c r="CG51" s="1233"/>
      <c r="CH51" s="1233"/>
      <c r="CI51" s="1233"/>
      <c r="CJ51" s="1233"/>
      <c r="CK51" s="1233"/>
      <c r="CL51" s="1233"/>
      <c r="CM51" s="1233"/>
      <c r="CN51" s="1233"/>
      <c r="CO51" s="1233"/>
      <c r="CP51" s="1233"/>
      <c r="CQ51" s="1233"/>
      <c r="CR51" s="1233"/>
      <c r="CS51" s="1233"/>
      <c r="CT51" s="1233"/>
      <c r="CU51" s="1233"/>
      <c r="CV51" s="1233"/>
      <c r="CW51" s="1233"/>
      <c r="CX51" s="1233"/>
      <c r="CY51" s="1233"/>
      <c r="CZ51" s="1233"/>
      <c r="DA51" s="1233"/>
      <c r="DB51" s="1233"/>
      <c r="DC51" s="1233"/>
    </row>
    <row r="52" spans="1:109" x14ac:dyDescent="0.15">
      <c r="B52" s="251"/>
      <c r="G52" s="1238"/>
      <c r="H52" s="1238"/>
      <c r="I52" s="1236"/>
      <c r="J52" s="1236"/>
      <c r="K52" s="1234"/>
      <c r="L52" s="1234"/>
      <c r="M52" s="1234"/>
      <c r="N52" s="1234"/>
      <c r="AM52" s="357"/>
      <c r="AN52" s="1235"/>
      <c r="AO52" s="1235"/>
      <c r="AP52" s="1235"/>
      <c r="AQ52" s="1235"/>
      <c r="AR52" s="1235"/>
      <c r="AS52" s="1235"/>
      <c r="AT52" s="1235"/>
      <c r="AU52" s="1235"/>
      <c r="AV52" s="1235"/>
      <c r="AW52" s="1235"/>
      <c r="AX52" s="1235"/>
      <c r="AY52" s="1235"/>
      <c r="AZ52" s="1235"/>
      <c r="BA52" s="1235"/>
      <c r="BB52" s="1235"/>
      <c r="BC52" s="1235"/>
      <c r="BD52" s="1235"/>
      <c r="BE52" s="1235"/>
      <c r="BF52" s="1235"/>
      <c r="BG52" s="1235"/>
      <c r="BH52" s="1235"/>
      <c r="BI52" s="1235"/>
      <c r="BJ52" s="1235"/>
      <c r="BK52" s="1235"/>
      <c r="BL52" s="1235"/>
      <c r="BM52" s="1235"/>
      <c r="BN52" s="1235"/>
      <c r="BO52" s="1235"/>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x14ac:dyDescent="0.15">
      <c r="A53" s="356"/>
      <c r="B53" s="251"/>
      <c r="G53" s="1238"/>
      <c r="H53" s="1238"/>
      <c r="I53" s="1228"/>
      <c r="J53" s="1228"/>
      <c r="K53" s="1234"/>
      <c r="L53" s="1234"/>
      <c r="M53" s="1234"/>
      <c r="N53" s="1234"/>
      <c r="AM53" s="357"/>
      <c r="AN53" s="1235"/>
      <c r="AO53" s="1235"/>
      <c r="AP53" s="1235"/>
      <c r="AQ53" s="1235"/>
      <c r="AR53" s="1235"/>
      <c r="AS53" s="1235"/>
      <c r="AT53" s="1235"/>
      <c r="AU53" s="1235"/>
      <c r="AV53" s="1235"/>
      <c r="AW53" s="1235"/>
      <c r="AX53" s="1235"/>
      <c r="AY53" s="1235"/>
      <c r="AZ53" s="1235"/>
      <c r="BA53" s="1235"/>
      <c r="BB53" s="1235" t="s">
        <v>618</v>
      </c>
      <c r="BC53" s="1235"/>
      <c r="BD53" s="1235"/>
      <c r="BE53" s="1235"/>
      <c r="BF53" s="1235"/>
      <c r="BG53" s="1235"/>
      <c r="BH53" s="1235"/>
      <c r="BI53" s="1235"/>
      <c r="BJ53" s="1235"/>
      <c r="BK53" s="1235"/>
      <c r="BL53" s="1235"/>
      <c r="BM53" s="1235"/>
      <c r="BN53" s="1235"/>
      <c r="BO53" s="1235"/>
      <c r="BP53" s="1233">
        <v>57.6</v>
      </c>
      <c r="BQ53" s="1233"/>
      <c r="BR53" s="1233"/>
      <c r="BS53" s="1233"/>
      <c r="BT53" s="1233"/>
      <c r="BU53" s="1233"/>
      <c r="BV53" s="1233"/>
      <c r="BW53" s="1233"/>
      <c r="BX53" s="1233">
        <v>58.4</v>
      </c>
      <c r="BY53" s="1233"/>
      <c r="BZ53" s="1233"/>
      <c r="CA53" s="1233"/>
      <c r="CB53" s="1233"/>
      <c r="CC53" s="1233"/>
      <c r="CD53" s="1233"/>
      <c r="CE53" s="1233"/>
      <c r="CF53" s="1233">
        <v>59.1</v>
      </c>
      <c r="CG53" s="1233"/>
      <c r="CH53" s="1233"/>
      <c r="CI53" s="1233"/>
      <c r="CJ53" s="1233"/>
      <c r="CK53" s="1233"/>
      <c r="CL53" s="1233"/>
      <c r="CM53" s="1233"/>
      <c r="CN53" s="1233">
        <v>59.9</v>
      </c>
      <c r="CO53" s="1233"/>
      <c r="CP53" s="1233"/>
      <c r="CQ53" s="1233"/>
      <c r="CR53" s="1233"/>
      <c r="CS53" s="1233"/>
      <c r="CT53" s="1233"/>
      <c r="CU53" s="1233"/>
      <c r="CV53" s="1233">
        <v>61.5</v>
      </c>
      <c r="CW53" s="1233"/>
      <c r="CX53" s="1233"/>
      <c r="CY53" s="1233"/>
      <c r="CZ53" s="1233"/>
      <c r="DA53" s="1233"/>
      <c r="DB53" s="1233"/>
      <c r="DC53" s="1233"/>
    </row>
    <row r="54" spans="1:109" x14ac:dyDescent="0.15">
      <c r="A54" s="356"/>
      <c r="B54" s="251"/>
      <c r="G54" s="1238"/>
      <c r="H54" s="1238"/>
      <c r="I54" s="1228"/>
      <c r="J54" s="1228"/>
      <c r="K54" s="1234"/>
      <c r="L54" s="1234"/>
      <c r="M54" s="1234"/>
      <c r="N54" s="1234"/>
      <c r="AM54" s="357"/>
      <c r="AN54" s="1235"/>
      <c r="AO54" s="1235"/>
      <c r="AP54" s="1235"/>
      <c r="AQ54" s="1235"/>
      <c r="AR54" s="1235"/>
      <c r="AS54" s="1235"/>
      <c r="AT54" s="1235"/>
      <c r="AU54" s="1235"/>
      <c r="AV54" s="1235"/>
      <c r="AW54" s="1235"/>
      <c r="AX54" s="1235"/>
      <c r="AY54" s="1235"/>
      <c r="AZ54" s="1235"/>
      <c r="BA54" s="1235"/>
      <c r="BB54" s="1235"/>
      <c r="BC54" s="1235"/>
      <c r="BD54" s="1235"/>
      <c r="BE54" s="1235"/>
      <c r="BF54" s="1235"/>
      <c r="BG54" s="1235"/>
      <c r="BH54" s="1235"/>
      <c r="BI54" s="1235"/>
      <c r="BJ54" s="1235"/>
      <c r="BK54" s="1235"/>
      <c r="BL54" s="1235"/>
      <c r="BM54" s="1235"/>
      <c r="BN54" s="1235"/>
      <c r="BO54" s="1235"/>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x14ac:dyDescent="0.15">
      <c r="A55" s="356"/>
      <c r="B55" s="251"/>
      <c r="G55" s="1228"/>
      <c r="H55" s="1228"/>
      <c r="I55" s="1228"/>
      <c r="J55" s="1228"/>
      <c r="K55" s="1234"/>
      <c r="L55" s="1234"/>
      <c r="M55" s="1234"/>
      <c r="N55" s="1234"/>
      <c r="AN55" s="1232" t="s">
        <v>619</v>
      </c>
      <c r="AO55" s="1232"/>
      <c r="AP55" s="1232"/>
      <c r="AQ55" s="1232"/>
      <c r="AR55" s="1232"/>
      <c r="AS55" s="1232"/>
      <c r="AT55" s="1232"/>
      <c r="AU55" s="1232"/>
      <c r="AV55" s="1232"/>
      <c r="AW55" s="1232"/>
      <c r="AX55" s="1232"/>
      <c r="AY55" s="1232"/>
      <c r="AZ55" s="1232"/>
      <c r="BA55" s="1232"/>
      <c r="BB55" s="1235" t="s">
        <v>617</v>
      </c>
      <c r="BC55" s="1235"/>
      <c r="BD55" s="1235"/>
      <c r="BE55" s="1235"/>
      <c r="BF55" s="1235"/>
      <c r="BG55" s="1235"/>
      <c r="BH55" s="1235"/>
      <c r="BI55" s="1235"/>
      <c r="BJ55" s="1235"/>
      <c r="BK55" s="1235"/>
      <c r="BL55" s="1235"/>
      <c r="BM55" s="1235"/>
      <c r="BN55" s="1235"/>
      <c r="BO55" s="1235"/>
      <c r="BP55" s="1233">
        <v>31.9</v>
      </c>
      <c r="BQ55" s="1233"/>
      <c r="BR55" s="1233"/>
      <c r="BS55" s="1233"/>
      <c r="BT55" s="1233"/>
      <c r="BU55" s="1233"/>
      <c r="BV55" s="1233"/>
      <c r="BW55" s="1233"/>
      <c r="BX55" s="1233">
        <v>24.2</v>
      </c>
      <c r="BY55" s="1233"/>
      <c r="BZ55" s="1233"/>
      <c r="CA55" s="1233"/>
      <c r="CB55" s="1233"/>
      <c r="CC55" s="1233"/>
      <c r="CD55" s="1233"/>
      <c r="CE55" s="1233"/>
      <c r="CF55" s="1233">
        <v>22.1</v>
      </c>
      <c r="CG55" s="1233"/>
      <c r="CH55" s="1233"/>
      <c r="CI55" s="1233"/>
      <c r="CJ55" s="1233"/>
      <c r="CK55" s="1233"/>
      <c r="CL55" s="1233"/>
      <c r="CM55" s="1233"/>
      <c r="CN55" s="1233">
        <v>20.399999999999999</v>
      </c>
      <c r="CO55" s="1233"/>
      <c r="CP55" s="1233"/>
      <c r="CQ55" s="1233"/>
      <c r="CR55" s="1233"/>
      <c r="CS55" s="1233"/>
      <c r="CT55" s="1233"/>
      <c r="CU55" s="1233"/>
      <c r="CV55" s="1233">
        <v>11.2</v>
      </c>
      <c r="CW55" s="1233"/>
      <c r="CX55" s="1233"/>
      <c r="CY55" s="1233"/>
      <c r="CZ55" s="1233"/>
      <c r="DA55" s="1233"/>
      <c r="DB55" s="1233"/>
      <c r="DC55" s="1233"/>
    </row>
    <row r="56" spans="1:109" x14ac:dyDescent="0.15">
      <c r="A56" s="356"/>
      <c r="B56" s="251"/>
      <c r="G56" s="1228"/>
      <c r="H56" s="1228"/>
      <c r="I56" s="1228"/>
      <c r="J56" s="1228"/>
      <c r="K56" s="1234"/>
      <c r="L56" s="1234"/>
      <c r="M56" s="1234"/>
      <c r="N56" s="1234"/>
      <c r="AN56" s="1232"/>
      <c r="AO56" s="1232"/>
      <c r="AP56" s="1232"/>
      <c r="AQ56" s="1232"/>
      <c r="AR56" s="1232"/>
      <c r="AS56" s="1232"/>
      <c r="AT56" s="1232"/>
      <c r="AU56" s="1232"/>
      <c r="AV56" s="1232"/>
      <c r="AW56" s="1232"/>
      <c r="AX56" s="1232"/>
      <c r="AY56" s="1232"/>
      <c r="AZ56" s="1232"/>
      <c r="BA56" s="1232"/>
      <c r="BB56" s="1235"/>
      <c r="BC56" s="1235"/>
      <c r="BD56" s="1235"/>
      <c r="BE56" s="1235"/>
      <c r="BF56" s="1235"/>
      <c r="BG56" s="1235"/>
      <c r="BH56" s="1235"/>
      <c r="BI56" s="1235"/>
      <c r="BJ56" s="1235"/>
      <c r="BK56" s="1235"/>
      <c r="BL56" s="1235"/>
      <c r="BM56" s="1235"/>
      <c r="BN56" s="1235"/>
      <c r="BO56" s="1235"/>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6" customFormat="1" x14ac:dyDescent="0.15">
      <c r="B57" s="360"/>
      <c r="G57" s="1228"/>
      <c r="H57" s="1228"/>
      <c r="I57" s="1237"/>
      <c r="J57" s="1237"/>
      <c r="K57" s="1234"/>
      <c r="L57" s="1234"/>
      <c r="M57" s="1234"/>
      <c r="N57" s="1234"/>
      <c r="AM57" s="247"/>
      <c r="AN57" s="1232"/>
      <c r="AO57" s="1232"/>
      <c r="AP57" s="1232"/>
      <c r="AQ57" s="1232"/>
      <c r="AR57" s="1232"/>
      <c r="AS57" s="1232"/>
      <c r="AT57" s="1232"/>
      <c r="AU57" s="1232"/>
      <c r="AV57" s="1232"/>
      <c r="AW57" s="1232"/>
      <c r="AX57" s="1232"/>
      <c r="AY57" s="1232"/>
      <c r="AZ57" s="1232"/>
      <c r="BA57" s="1232"/>
      <c r="BB57" s="1235" t="s">
        <v>618</v>
      </c>
      <c r="BC57" s="1235"/>
      <c r="BD57" s="1235"/>
      <c r="BE57" s="1235"/>
      <c r="BF57" s="1235"/>
      <c r="BG57" s="1235"/>
      <c r="BH57" s="1235"/>
      <c r="BI57" s="1235"/>
      <c r="BJ57" s="1235"/>
      <c r="BK57" s="1235"/>
      <c r="BL57" s="1235"/>
      <c r="BM57" s="1235"/>
      <c r="BN57" s="1235"/>
      <c r="BO57" s="1235"/>
      <c r="BP57" s="1233">
        <v>59.4</v>
      </c>
      <c r="BQ57" s="1233"/>
      <c r="BR57" s="1233"/>
      <c r="BS57" s="1233"/>
      <c r="BT57" s="1233"/>
      <c r="BU57" s="1233"/>
      <c r="BV57" s="1233"/>
      <c r="BW57" s="1233"/>
      <c r="BX57" s="1233">
        <v>60.1</v>
      </c>
      <c r="BY57" s="1233"/>
      <c r="BZ57" s="1233"/>
      <c r="CA57" s="1233"/>
      <c r="CB57" s="1233"/>
      <c r="CC57" s="1233"/>
      <c r="CD57" s="1233"/>
      <c r="CE57" s="1233"/>
      <c r="CF57" s="1233">
        <v>61.5</v>
      </c>
      <c r="CG57" s="1233"/>
      <c r="CH57" s="1233"/>
      <c r="CI57" s="1233"/>
      <c r="CJ57" s="1233"/>
      <c r="CK57" s="1233"/>
      <c r="CL57" s="1233"/>
      <c r="CM57" s="1233"/>
      <c r="CN57" s="1233">
        <v>63.1</v>
      </c>
      <c r="CO57" s="1233"/>
      <c r="CP57" s="1233"/>
      <c r="CQ57" s="1233"/>
      <c r="CR57" s="1233"/>
      <c r="CS57" s="1233"/>
      <c r="CT57" s="1233"/>
      <c r="CU57" s="1233"/>
      <c r="CV57" s="1233">
        <v>63.2</v>
      </c>
      <c r="CW57" s="1233"/>
      <c r="CX57" s="1233"/>
      <c r="CY57" s="1233"/>
      <c r="CZ57" s="1233"/>
      <c r="DA57" s="1233"/>
      <c r="DB57" s="1233"/>
      <c r="DC57" s="1233"/>
      <c r="DD57" s="361"/>
      <c r="DE57" s="360"/>
    </row>
    <row r="58" spans="1:109" s="356" customFormat="1" x14ac:dyDescent="0.15">
      <c r="A58" s="247"/>
      <c r="B58" s="360"/>
      <c r="G58" s="1228"/>
      <c r="H58" s="1228"/>
      <c r="I58" s="1237"/>
      <c r="J58" s="1237"/>
      <c r="K58" s="1234"/>
      <c r="L58" s="1234"/>
      <c r="M58" s="1234"/>
      <c r="N58" s="1234"/>
      <c r="AM58" s="247"/>
      <c r="AN58" s="1232"/>
      <c r="AO58" s="1232"/>
      <c r="AP58" s="1232"/>
      <c r="AQ58" s="1232"/>
      <c r="AR58" s="1232"/>
      <c r="AS58" s="1232"/>
      <c r="AT58" s="1232"/>
      <c r="AU58" s="1232"/>
      <c r="AV58" s="1232"/>
      <c r="AW58" s="1232"/>
      <c r="AX58" s="1232"/>
      <c r="AY58" s="1232"/>
      <c r="AZ58" s="1232"/>
      <c r="BA58" s="1232"/>
      <c r="BB58" s="1235"/>
      <c r="BC58" s="1235"/>
      <c r="BD58" s="1235"/>
      <c r="BE58" s="1235"/>
      <c r="BF58" s="1235"/>
      <c r="BG58" s="1235"/>
      <c r="BH58" s="1235"/>
      <c r="BI58" s="1235"/>
      <c r="BJ58" s="1235"/>
      <c r="BK58" s="1235"/>
      <c r="BL58" s="1235"/>
      <c r="BM58" s="1235"/>
      <c r="BN58" s="1235"/>
      <c r="BO58" s="1235"/>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1"/>
      <c r="DE58" s="360"/>
    </row>
    <row r="59" spans="1:109" s="356" customFormat="1" x14ac:dyDescent="0.15">
      <c r="A59" s="247"/>
      <c r="B59" s="360"/>
      <c r="K59" s="362"/>
      <c r="L59" s="362"/>
      <c r="M59" s="362"/>
      <c r="N59" s="362"/>
      <c r="AQ59" s="362"/>
      <c r="AR59" s="362"/>
      <c r="AS59" s="362"/>
      <c r="AT59" s="362"/>
      <c r="BC59" s="362"/>
      <c r="BD59" s="362"/>
      <c r="BE59" s="362"/>
      <c r="BF59" s="362"/>
      <c r="BO59" s="362"/>
      <c r="BP59" s="362"/>
      <c r="BQ59" s="362"/>
      <c r="BR59" s="362"/>
      <c r="CA59" s="362"/>
      <c r="CB59" s="362"/>
      <c r="CC59" s="362"/>
      <c r="CD59" s="362"/>
      <c r="CM59" s="362"/>
      <c r="CN59" s="362"/>
      <c r="CO59" s="362"/>
      <c r="CP59" s="362"/>
      <c r="CY59" s="362"/>
      <c r="CZ59" s="362"/>
      <c r="DA59" s="362"/>
      <c r="DB59" s="362"/>
      <c r="DC59" s="362"/>
      <c r="DD59" s="361"/>
      <c r="DE59" s="360"/>
    </row>
    <row r="60" spans="1:109" s="356" customFormat="1" x14ac:dyDescent="0.15">
      <c r="A60" s="247"/>
      <c r="B60" s="360"/>
      <c r="K60" s="362"/>
      <c r="L60" s="362"/>
      <c r="M60" s="362"/>
      <c r="N60" s="362"/>
      <c r="AQ60" s="362"/>
      <c r="AR60" s="362"/>
      <c r="AS60" s="362"/>
      <c r="AT60" s="362"/>
      <c r="BC60" s="362"/>
      <c r="BD60" s="362"/>
      <c r="BE60" s="362"/>
      <c r="BF60" s="362"/>
      <c r="BO60" s="362"/>
      <c r="BP60" s="362"/>
      <c r="BQ60" s="362"/>
      <c r="BR60" s="362"/>
      <c r="CA60" s="362"/>
      <c r="CB60" s="362"/>
      <c r="CC60" s="362"/>
      <c r="CD60" s="362"/>
      <c r="CM60" s="362"/>
      <c r="CN60" s="362"/>
      <c r="CO60" s="362"/>
      <c r="CP60" s="362"/>
      <c r="CY60" s="362"/>
      <c r="CZ60" s="362"/>
      <c r="DA60" s="362"/>
      <c r="DB60" s="362"/>
      <c r="DC60" s="362"/>
      <c r="DD60" s="361"/>
      <c r="DE60" s="360"/>
    </row>
    <row r="61" spans="1:109" s="356" customFormat="1" x14ac:dyDescent="0.15">
      <c r="A61" s="247"/>
      <c r="B61" s="363"/>
      <c r="C61" s="364"/>
      <c r="D61" s="364"/>
      <c r="E61" s="364"/>
      <c r="F61" s="364"/>
      <c r="G61" s="364"/>
      <c r="H61" s="364"/>
      <c r="I61" s="364"/>
      <c r="J61" s="364"/>
      <c r="K61" s="364"/>
      <c r="L61" s="364"/>
      <c r="M61" s="365"/>
      <c r="N61" s="365"/>
      <c r="O61" s="364"/>
      <c r="P61" s="364"/>
      <c r="Q61" s="364"/>
      <c r="R61" s="364"/>
      <c r="S61" s="364"/>
      <c r="T61" s="364"/>
      <c r="U61" s="364"/>
      <c r="V61" s="364"/>
      <c r="W61" s="364"/>
      <c r="X61" s="364"/>
      <c r="Y61" s="364"/>
      <c r="Z61" s="364"/>
      <c r="AA61" s="364"/>
      <c r="AB61" s="364"/>
      <c r="AC61" s="364"/>
      <c r="AD61" s="364"/>
      <c r="AE61" s="364"/>
      <c r="AF61" s="364"/>
      <c r="AG61" s="364"/>
      <c r="AH61" s="364"/>
      <c r="AI61" s="364"/>
      <c r="AJ61" s="364"/>
      <c r="AK61" s="364"/>
      <c r="AL61" s="364"/>
      <c r="AM61" s="364"/>
      <c r="AN61" s="364"/>
      <c r="AO61" s="364"/>
      <c r="AP61" s="364"/>
      <c r="AQ61" s="364"/>
      <c r="AR61" s="364"/>
      <c r="AS61" s="365"/>
      <c r="AT61" s="365"/>
      <c r="AU61" s="364"/>
      <c r="AV61" s="364"/>
      <c r="AW61" s="364"/>
      <c r="AX61" s="364"/>
      <c r="AY61" s="364"/>
      <c r="AZ61" s="364"/>
      <c r="BA61" s="364"/>
      <c r="BB61" s="364"/>
      <c r="BC61" s="364"/>
      <c r="BD61" s="364"/>
      <c r="BE61" s="365"/>
      <c r="BF61" s="365"/>
      <c r="BG61" s="364"/>
      <c r="BH61" s="364"/>
      <c r="BI61" s="364"/>
      <c r="BJ61" s="364"/>
      <c r="BK61" s="364"/>
      <c r="BL61" s="364"/>
      <c r="BM61" s="364"/>
      <c r="BN61" s="364"/>
      <c r="BO61" s="364"/>
      <c r="BP61" s="364"/>
      <c r="BQ61" s="365"/>
      <c r="BR61" s="365"/>
      <c r="BS61" s="364"/>
      <c r="BT61" s="364"/>
      <c r="BU61" s="364"/>
      <c r="BV61" s="364"/>
      <c r="BW61" s="364"/>
      <c r="BX61" s="364"/>
      <c r="BY61" s="364"/>
      <c r="BZ61" s="364"/>
      <c r="CA61" s="364"/>
      <c r="CB61" s="364"/>
      <c r="CC61" s="365"/>
      <c r="CD61" s="365"/>
      <c r="CE61" s="364"/>
      <c r="CF61" s="364"/>
      <c r="CG61" s="364"/>
      <c r="CH61" s="364"/>
      <c r="CI61" s="364"/>
      <c r="CJ61" s="364"/>
      <c r="CK61" s="364"/>
      <c r="CL61" s="364"/>
      <c r="CM61" s="364"/>
      <c r="CN61" s="364"/>
      <c r="CO61" s="365"/>
      <c r="CP61" s="365"/>
      <c r="CQ61" s="364"/>
      <c r="CR61" s="364"/>
      <c r="CS61" s="364"/>
      <c r="CT61" s="364"/>
      <c r="CU61" s="364"/>
      <c r="CV61" s="364"/>
      <c r="CW61" s="364"/>
      <c r="CX61" s="364"/>
      <c r="CY61" s="364"/>
      <c r="CZ61" s="364"/>
      <c r="DA61" s="365"/>
      <c r="DB61" s="365"/>
      <c r="DC61" s="365"/>
      <c r="DD61" s="366"/>
      <c r="DE61" s="360"/>
    </row>
    <row r="62" spans="1:109" x14ac:dyDescent="0.15">
      <c r="B62" s="354"/>
      <c r="C62" s="354"/>
      <c r="D62" s="354"/>
      <c r="E62" s="354"/>
      <c r="F62" s="354"/>
      <c r="G62" s="354"/>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4"/>
      <c r="AI62" s="354"/>
      <c r="AJ62" s="354"/>
      <c r="AK62" s="354"/>
      <c r="AL62" s="354"/>
      <c r="AM62" s="354"/>
      <c r="AN62" s="354"/>
      <c r="AO62" s="354"/>
      <c r="AP62" s="354"/>
      <c r="AQ62" s="354"/>
      <c r="AR62" s="354"/>
      <c r="AS62" s="354"/>
      <c r="AT62" s="354"/>
      <c r="AU62" s="354"/>
      <c r="AV62" s="354"/>
      <c r="AW62" s="354"/>
      <c r="AX62" s="354"/>
      <c r="AY62" s="354"/>
      <c r="AZ62" s="354"/>
      <c r="BA62" s="354"/>
      <c r="BB62" s="354"/>
      <c r="BC62" s="354"/>
      <c r="BD62" s="354"/>
      <c r="BE62" s="354"/>
      <c r="BF62" s="354"/>
      <c r="BG62" s="354"/>
      <c r="BH62" s="354"/>
      <c r="BI62" s="354"/>
      <c r="BJ62" s="354"/>
      <c r="BK62" s="354"/>
      <c r="BL62" s="354"/>
      <c r="BM62" s="354"/>
      <c r="BN62" s="354"/>
      <c r="BO62" s="354"/>
      <c r="BP62" s="354"/>
      <c r="BQ62" s="354"/>
      <c r="BR62" s="354"/>
      <c r="BS62" s="354"/>
      <c r="BT62" s="354"/>
      <c r="BU62" s="354"/>
      <c r="BV62" s="354"/>
      <c r="BW62" s="354"/>
      <c r="BX62" s="354"/>
      <c r="BY62" s="354"/>
      <c r="BZ62" s="354"/>
      <c r="CA62" s="354"/>
      <c r="CB62" s="354"/>
      <c r="CC62" s="354"/>
      <c r="CD62" s="354"/>
      <c r="CE62" s="354"/>
      <c r="CF62" s="354"/>
      <c r="CG62" s="354"/>
      <c r="CH62" s="354"/>
      <c r="CI62" s="354"/>
      <c r="CJ62" s="354"/>
      <c r="CK62" s="354"/>
      <c r="CL62" s="354"/>
      <c r="CM62" s="354"/>
      <c r="CN62" s="354"/>
      <c r="CO62" s="354"/>
      <c r="CP62" s="354"/>
      <c r="CQ62" s="354"/>
      <c r="CR62" s="354"/>
      <c r="CS62" s="354"/>
      <c r="CT62" s="354"/>
      <c r="CU62" s="354"/>
      <c r="CV62" s="354"/>
      <c r="CW62" s="354"/>
      <c r="CX62" s="354"/>
      <c r="CY62" s="354"/>
      <c r="CZ62" s="354"/>
      <c r="DA62" s="354"/>
      <c r="DB62" s="354"/>
      <c r="DC62" s="354"/>
      <c r="DD62" s="354"/>
      <c r="DE62" s="247"/>
    </row>
    <row r="63" spans="1:109" ht="17.25" x14ac:dyDescent="0.15">
      <c r="B63" s="304" t="s">
        <v>620</v>
      </c>
    </row>
    <row r="64" spans="1:109" x14ac:dyDescent="0.15">
      <c r="B64" s="251"/>
      <c r="G64" s="355"/>
      <c r="I64" s="367"/>
      <c r="J64" s="367"/>
      <c r="K64" s="367"/>
      <c r="L64" s="367"/>
      <c r="M64" s="367"/>
      <c r="N64" s="368"/>
      <c r="AM64" s="355"/>
      <c r="AN64" s="355" t="s">
        <v>613</v>
      </c>
      <c r="AP64" s="356"/>
      <c r="AQ64" s="356"/>
      <c r="AR64" s="356"/>
      <c r="AY64" s="355"/>
      <c r="BA64" s="356"/>
      <c r="BB64" s="356"/>
      <c r="BC64" s="356"/>
      <c r="BK64" s="355"/>
      <c r="BM64" s="356"/>
      <c r="BN64" s="356"/>
      <c r="BO64" s="356"/>
      <c r="BW64" s="355"/>
      <c r="BY64" s="356"/>
      <c r="BZ64" s="356"/>
      <c r="CA64" s="356"/>
      <c r="CI64" s="355"/>
      <c r="CK64" s="356"/>
      <c r="CL64" s="356"/>
      <c r="CM64" s="356"/>
      <c r="CU64" s="355"/>
      <c r="CW64" s="356"/>
      <c r="CX64" s="356"/>
      <c r="CY64" s="356"/>
    </row>
    <row r="65" spans="2:107" x14ac:dyDescent="0.15">
      <c r="B65" s="251"/>
      <c r="AN65" s="1219" t="s">
        <v>621</v>
      </c>
      <c r="AO65" s="1239"/>
      <c r="AP65" s="1239"/>
      <c r="AQ65" s="1239"/>
      <c r="AR65" s="1239"/>
      <c r="AS65" s="1239"/>
      <c r="AT65" s="1239"/>
      <c r="AU65" s="1239"/>
      <c r="AV65" s="1239"/>
      <c r="AW65" s="1239"/>
      <c r="AX65" s="1239"/>
      <c r="AY65" s="1239"/>
      <c r="AZ65" s="1239"/>
      <c r="BA65" s="1239"/>
      <c r="BB65" s="1239"/>
      <c r="BC65" s="1239"/>
      <c r="BD65" s="1239"/>
      <c r="BE65" s="1239"/>
      <c r="BF65" s="1239"/>
      <c r="BG65" s="1239"/>
      <c r="BH65" s="1239"/>
      <c r="BI65" s="1239"/>
      <c r="BJ65" s="1239"/>
      <c r="BK65" s="1239"/>
      <c r="BL65" s="1239"/>
      <c r="BM65" s="1239"/>
      <c r="BN65" s="1239"/>
      <c r="BO65" s="1239"/>
      <c r="BP65" s="1239"/>
      <c r="BQ65" s="1239"/>
      <c r="BR65" s="1239"/>
      <c r="BS65" s="1239"/>
      <c r="BT65" s="1239"/>
      <c r="BU65" s="1239"/>
      <c r="BV65" s="1239"/>
      <c r="BW65" s="1239"/>
      <c r="BX65" s="1239"/>
      <c r="BY65" s="1239"/>
      <c r="BZ65" s="1239"/>
      <c r="CA65" s="1239"/>
      <c r="CB65" s="1239"/>
      <c r="CC65" s="1239"/>
      <c r="CD65" s="1239"/>
      <c r="CE65" s="1239"/>
      <c r="CF65" s="1239"/>
      <c r="CG65" s="1239"/>
      <c r="CH65" s="1239"/>
      <c r="CI65" s="1239"/>
      <c r="CJ65" s="1239"/>
      <c r="CK65" s="1239"/>
      <c r="CL65" s="1239"/>
      <c r="CM65" s="1239"/>
      <c r="CN65" s="1239"/>
      <c r="CO65" s="1239"/>
      <c r="CP65" s="1239"/>
      <c r="CQ65" s="1239"/>
      <c r="CR65" s="1239"/>
      <c r="CS65" s="1239"/>
      <c r="CT65" s="1239"/>
      <c r="CU65" s="1239"/>
      <c r="CV65" s="1239"/>
      <c r="CW65" s="1239"/>
      <c r="CX65" s="1239"/>
      <c r="CY65" s="1239"/>
      <c r="CZ65" s="1239"/>
      <c r="DA65" s="1239"/>
      <c r="DB65" s="1239"/>
      <c r="DC65" s="1240"/>
    </row>
    <row r="66" spans="2:107" x14ac:dyDescent="0.15">
      <c r="B66" s="251"/>
      <c r="AN66" s="1241"/>
      <c r="AO66" s="1242"/>
      <c r="AP66" s="1242"/>
      <c r="AQ66" s="1242"/>
      <c r="AR66" s="1242"/>
      <c r="AS66" s="1242"/>
      <c r="AT66" s="1242"/>
      <c r="AU66" s="1242"/>
      <c r="AV66" s="1242"/>
      <c r="AW66" s="1242"/>
      <c r="AX66" s="1242"/>
      <c r="AY66" s="1242"/>
      <c r="AZ66" s="1242"/>
      <c r="BA66" s="1242"/>
      <c r="BB66" s="1242"/>
      <c r="BC66" s="1242"/>
      <c r="BD66" s="1242"/>
      <c r="BE66" s="1242"/>
      <c r="BF66" s="1242"/>
      <c r="BG66" s="1242"/>
      <c r="BH66" s="1242"/>
      <c r="BI66" s="1242"/>
      <c r="BJ66" s="1242"/>
      <c r="BK66" s="1242"/>
      <c r="BL66" s="1242"/>
      <c r="BM66" s="1242"/>
      <c r="BN66" s="1242"/>
      <c r="BO66" s="1242"/>
      <c r="BP66" s="1242"/>
      <c r="BQ66" s="1242"/>
      <c r="BR66" s="1242"/>
      <c r="BS66" s="1242"/>
      <c r="BT66" s="1242"/>
      <c r="BU66" s="1242"/>
      <c r="BV66" s="1242"/>
      <c r="BW66" s="1242"/>
      <c r="BX66" s="1242"/>
      <c r="BY66" s="1242"/>
      <c r="BZ66" s="1242"/>
      <c r="CA66" s="1242"/>
      <c r="CB66" s="1242"/>
      <c r="CC66" s="1242"/>
      <c r="CD66" s="1242"/>
      <c r="CE66" s="1242"/>
      <c r="CF66" s="1242"/>
      <c r="CG66" s="1242"/>
      <c r="CH66" s="1242"/>
      <c r="CI66" s="1242"/>
      <c r="CJ66" s="1242"/>
      <c r="CK66" s="1242"/>
      <c r="CL66" s="1242"/>
      <c r="CM66" s="1242"/>
      <c r="CN66" s="1242"/>
      <c r="CO66" s="1242"/>
      <c r="CP66" s="1242"/>
      <c r="CQ66" s="1242"/>
      <c r="CR66" s="1242"/>
      <c r="CS66" s="1242"/>
      <c r="CT66" s="1242"/>
      <c r="CU66" s="1242"/>
      <c r="CV66" s="1242"/>
      <c r="CW66" s="1242"/>
      <c r="CX66" s="1242"/>
      <c r="CY66" s="1242"/>
      <c r="CZ66" s="1242"/>
      <c r="DA66" s="1242"/>
      <c r="DB66" s="1242"/>
      <c r="DC66" s="1243"/>
    </row>
    <row r="67" spans="2:107" x14ac:dyDescent="0.15">
      <c r="B67" s="251"/>
      <c r="AN67" s="1241"/>
      <c r="AO67" s="1242"/>
      <c r="AP67" s="1242"/>
      <c r="AQ67" s="1242"/>
      <c r="AR67" s="1242"/>
      <c r="AS67" s="1242"/>
      <c r="AT67" s="1242"/>
      <c r="AU67" s="1242"/>
      <c r="AV67" s="1242"/>
      <c r="AW67" s="1242"/>
      <c r="AX67" s="1242"/>
      <c r="AY67" s="1242"/>
      <c r="AZ67" s="1242"/>
      <c r="BA67" s="1242"/>
      <c r="BB67" s="1242"/>
      <c r="BC67" s="1242"/>
      <c r="BD67" s="1242"/>
      <c r="BE67" s="1242"/>
      <c r="BF67" s="1242"/>
      <c r="BG67" s="1242"/>
      <c r="BH67" s="1242"/>
      <c r="BI67" s="1242"/>
      <c r="BJ67" s="1242"/>
      <c r="BK67" s="1242"/>
      <c r="BL67" s="1242"/>
      <c r="BM67" s="1242"/>
      <c r="BN67" s="1242"/>
      <c r="BO67" s="1242"/>
      <c r="BP67" s="1242"/>
      <c r="BQ67" s="1242"/>
      <c r="BR67" s="1242"/>
      <c r="BS67" s="1242"/>
      <c r="BT67" s="1242"/>
      <c r="BU67" s="1242"/>
      <c r="BV67" s="1242"/>
      <c r="BW67" s="1242"/>
      <c r="BX67" s="1242"/>
      <c r="BY67" s="1242"/>
      <c r="BZ67" s="1242"/>
      <c r="CA67" s="1242"/>
      <c r="CB67" s="1242"/>
      <c r="CC67" s="1242"/>
      <c r="CD67" s="1242"/>
      <c r="CE67" s="1242"/>
      <c r="CF67" s="1242"/>
      <c r="CG67" s="1242"/>
      <c r="CH67" s="1242"/>
      <c r="CI67" s="1242"/>
      <c r="CJ67" s="1242"/>
      <c r="CK67" s="1242"/>
      <c r="CL67" s="1242"/>
      <c r="CM67" s="1242"/>
      <c r="CN67" s="1242"/>
      <c r="CO67" s="1242"/>
      <c r="CP67" s="1242"/>
      <c r="CQ67" s="1242"/>
      <c r="CR67" s="1242"/>
      <c r="CS67" s="1242"/>
      <c r="CT67" s="1242"/>
      <c r="CU67" s="1242"/>
      <c r="CV67" s="1242"/>
      <c r="CW67" s="1242"/>
      <c r="CX67" s="1242"/>
      <c r="CY67" s="1242"/>
      <c r="CZ67" s="1242"/>
      <c r="DA67" s="1242"/>
      <c r="DB67" s="1242"/>
      <c r="DC67" s="1243"/>
    </row>
    <row r="68" spans="2:107" x14ac:dyDescent="0.15">
      <c r="B68" s="251"/>
      <c r="AN68" s="1241"/>
      <c r="AO68" s="1242"/>
      <c r="AP68" s="1242"/>
      <c r="AQ68" s="1242"/>
      <c r="AR68" s="1242"/>
      <c r="AS68" s="1242"/>
      <c r="AT68" s="1242"/>
      <c r="AU68" s="1242"/>
      <c r="AV68" s="1242"/>
      <c r="AW68" s="1242"/>
      <c r="AX68" s="1242"/>
      <c r="AY68" s="1242"/>
      <c r="AZ68" s="1242"/>
      <c r="BA68" s="1242"/>
      <c r="BB68" s="1242"/>
      <c r="BC68" s="1242"/>
      <c r="BD68" s="1242"/>
      <c r="BE68" s="1242"/>
      <c r="BF68" s="1242"/>
      <c r="BG68" s="1242"/>
      <c r="BH68" s="1242"/>
      <c r="BI68" s="1242"/>
      <c r="BJ68" s="1242"/>
      <c r="BK68" s="1242"/>
      <c r="BL68" s="1242"/>
      <c r="BM68" s="1242"/>
      <c r="BN68" s="1242"/>
      <c r="BO68" s="1242"/>
      <c r="BP68" s="1242"/>
      <c r="BQ68" s="1242"/>
      <c r="BR68" s="1242"/>
      <c r="BS68" s="1242"/>
      <c r="BT68" s="1242"/>
      <c r="BU68" s="1242"/>
      <c r="BV68" s="1242"/>
      <c r="BW68" s="1242"/>
      <c r="BX68" s="1242"/>
      <c r="BY68" s="1242"/>
      <c r="BZ68" s="1242"/>
      <c r="CA68" s="1242"/>
      <c r="CB68" s="1242"/>
      <c r="CC68" s="1242"/>
      <c r="CD68" s="1242"/>
      <c r="CE68" s="1242"/>
      <c r="CF68" s="1242"/>
      <c r="CG68" s="1242"/>
      <c r="CH68" s="1242"/>
      <c r="CI68" s="1242"/>
      <c r="CJ68" s="1242"/>
      <c r="CK68" s="1242"/>
      <c r="CL68" s="1242"/>
      <c r="CM68" s="1242"/>
      <c r="CN68" s="1242"/>
      <c r="CO68" s="1242"/>
      <c r="CP68" s="1242"/>
      <c r="CQ68" s="1242"/>
      <c r="CR68" s="1242"/>
      <c r="CS68" s="1242"/>
      <c r="CT68" s="1242"/>
      <c r="CU68" s="1242"/>
      <c r="CV68" s="1242"/>
      <c r="CW68" s="1242"/>
      <c r="CX68" s="1242"/>
      <c r="CY68" s="1242"/>
      <c r="CZ68" s="1242"/>
      <c r="DA68" s="1242"/>
      <c r="DB68" s="1242"/>
      <c r="DC68" s="1243"/>
    </row>
    <row r="69" spans="2:107" x14ac:dyDescent="0.15">
      <c r="B69" s="251"/>
      <c r="AN69" s="1244"/>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6"/>
    </row>
    <row r="70" spans="2:107" x14ac:dyDescent="0.15">
      <c r="B70" s="251"/>
      <c r="H70" s="369"/>
      <c r="I70" s="369"/>
      <c r="J70" s="370"/>
      <c r="K70" s="370"/>
      <c r="L70" s="371"/>
      <c r="M70" s="370"/>
      <c r="N70" s="371"/>
      <c r="AN70" s="357"/>
      <c r="AO70" s="357"/>
      <c r="AP70" s="357"/>
      <c r="AZ70" s="357"/>
      <c r="BA70" s="357"/>
      <c r="BB70" s="357"/>
      <c r="BL70" s="357"/>
      <c r="BM70" s="357"/>
      <c r="BN70" s="357"/>
      <c r="BX70" s="357"/>
      <c r="BY70" s="357"/>
      <c r="BZ70" s="357"/>
      <c r="CJ70" s="357"/>
      <c r="CK70" s="357"/>
      <c r="CL70" s="357"/>
      <c r="CV70" s="357"/>
      <c r="CW70" s="357"/>
      <c r="CX70" s="357"/>
    </row>
    <row r="71" spans="2:107" x14ac:dyDescent="0.15">
      <c r="B71" s="251"/>
      <c r="G71" s="372"/>
      <c r="I71" s="373"/>
      <c r="J71" s="370"/>
      <c r="K71" s="370"/>
      <c r="L71" s="371"/>
      <c r="M71" s="370"/>
      <c r="N71" s="371"/>
      <c r="AM71" s="372"/>
      <c r="AN71" s="247" t="s">
        <v>615</v>
      </c>
    </row>
    <row r="72" spans="2:107" x14ac:dyDescent="0.15">
      <c r="B72" s="251"/>
      <c r="G72" s="1228"/>
      <c r="H72" s="1228"/>
      <c r="I72" s="1228"/>
      <c r="J72" s="1228"/>
      <c r="K72" s="358"/>
      <c r="L72" s="358"/>
      <c r="M72" s="359"/>
      <c r="N72" s="359"/>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575</v>
      </c>
      <c r="BQ72" s="1232"/>
      <c r="BR72" s="1232"/>
      <c r="BS72" s="1232"/>
      <c r="BT72" s="1232"/>
      <c r="BU72" s="1232"/>
      <c r="BV72" s="1232"/>
      <c r="BW72" s="1232"/>
      <c r="BX72" s="1232" t="s">
        <v>576</v>
      </c>
      <c r="BY72" s="1232"/>
      <c r="BZ72" s="1232"/>
      <c r="CA72" s="1232"/>
      <c r="CB72" s="1232"/>
      <c r="CC72" s="1232"/>
      <c r="CD72" s="1232"/>
      <c r="CE72" s="1232"/>
      <c r="CF72" s="1232" t="s">
        <v>577</v>
      </c>
      <c r="CG72" s="1232"/>
      <c r="CH72" s="1232"/>
      <c r="CI72" s="1232"/>
      <c r="CJ72" s="1232"/>
      <c r="CK72" s="1232"/>
      <c r="CL72" s="1232"/>
      <c r="CM72" s="1232"/>
      <c r="CN72" s="1232" t="s">
        <v>578</v>
      </c>
      <c r="CO72" s="1232"/>
      <c r="CP72" s="1232"/>
      <c r="CQ72" s="1232"/>
      <c r="CR72" s="1232"/>
      <c r="CS72" s="1232"/>
      <c r="CT72" s="1232"/>
      <c r="CU72" s="1232"/>
      <c r="CV72" s="1232" t="s">
        <v>579</v>
      </c>
      <c r="CW72" s="1232"/>
      <c r="CX72" s="1232"/>
      <c r="CY72" s="1232"/>
      <c r="CZ72" s="1232"/>
      <c r="DA72" s="1232"/>
      <c r="DB72" s="1232"/>
      <c r="DC72" s="1232"/>
    </row>
    <row r="73" spans="2:107" x14ac:dyDescent="0.15">
      <c r="B73" s="251"/>
      <c r="G73" s="1238"/>
      <c r="H73" s="1238"/>
      <c r="I73" s="1238"/>
      <c r="J73" s="1238"/>
      <c r="K73" s="1247"/>
      <c r="L73" s="1247"/>
      <c r="M73" s="1247"/>
      <c r="N73" s="1247"/>
      <c r="AM73" s="357"/>
      <c r="AN73" s="1235" t="s">
        <v>616</v>
      </c>
      <c r="AO73" s="1235"/>
      <c r="AP73" s="1235"/>
      <c r="AQ73" s="1235"/>
      <c r="AR73" s="1235"/>
      <c r="AS73" s="1235"/>
      <c r="AT73" s="1235"/>
      <c r="AU73" s="1235"/>
      <c r="AV73" s="1235"/>
      <c r="AW73" s="1235"/>
      <c r="AX73" s="1235"/>
      <c r="AY73" s="1235"/>
      <c r="AZ73" s="1235"/>
      <c r="BA73" s="1235"/>
      <c r="BB73" s="1235" t="s">
        <v>617</v>
      </c>
      <c r="BC73" s="1235"/>
      <c r="BD73" s="1235"/>
      <c r="BE73" s="1235"/>
      <c r="BF73" s="1235"/>
      <c r="BG73" s="1235"/>
      <c r="BH73" s="1235"/>
      <c r="BI73" s="1235"/>
      <c r="BJ73" s="1235"/>
      <c r="BK73" s="1235"/>
      <c r="BL73" s="1235"/>
      <c r="BM73" s="1235"/>
      <c r="BN73" s="1235"/>
      <c r="BO73" s="1235"/>
      <c r="BP73" s="1233"/>
      <c r="BQ73" s="1233"/>
      <c r="BR73" s="1233"/>
      <c r="BS73" s="1233"/>
      <c r="BT73" s="1233"/>
      <c r="BU73" s="1233"/>
      <c r="BV73" s="1233"/>
      <c r="BW73" s="1233"/>
      <c r="BX73" s="1233"/>
      <c r="BY73" s="1233"/>
      <c r="BZ73" s="1233"/>
      <c r="CA73" s="1233"/>
      <c r="CB73" s="1233"/>
      <c r="CC73" s="1233"/>
      <c r="CD73" s="1233"/>
      <c r="CE73" s="1233"/>
      <c r="CF73" s="1233"/>
      <c r="CG73" s="1233"/>
      <c r="CH73" s="1233"/>
      <c r="CI73" s="1233"/>
      <c r="CJ73" s="1233"/>
      <c r="CK73" s="1233"/>
      <c r="CL73" s="1233"/>
      <c r="CM73" s="1233"/>
      <c r="CN73" s="1233"/>
      <c r="CO73" s="1233"/>
      <c r="CP73" s="1233"/>
      <c r="CQ73" s="1233"/>
      <c r="CR73" s="1233"/>
      <c r="CS73" s="1233"/>
      <c r="CT73" s="1233"/>
      <c r="CU73" s="1233"/>
      <c r="CV73" s="1233"/>
      <c r="CW73" s="1233"/>
      <c r="CX73" s="1233"/>
      <c r="CY73" s="1233"/>
      <c r="CZ73" s="1233"/>
      <c r="DA73" s="1233"/>
      <c r="DB73" s="1233"/>
      <c r="DC73" s="1233"/>
    </row>
    <row r="74" spans="2:107" x14ac:dyDescent="0.15">
      <c r="B74" s="251"/>
      <c r="G74" s="1238"/>
      <c r="H74" s="1238"/>
      <c r="I74" s="1238"/>
      <c r="J74" s="1238"/>
      <c r="K74" s="1247"/>
      <c r="L74" s="1247"/>
      <c r="M74" s="1247"/>
      <c r="N74" s="1247"/>
      <c r="AM74" s="357"/>
      <c r="AN74" s="1235"/>
      <c r="AO74" s="1235"/>
      <c r="AP74" s="1235"/>
      <c r="AQ74" s="1235"/>
      <c r="AR74" s="1235"/>
      <c r="AS74" s="1235"/>
      <c r="AT74" s="1235"/>
      <c r="AU74" s="1235"/>
      <c r="AV74" s="1235"/>
      <c r="AW74" s="1235"/>
      <c r="AX74" s="1235"/>
      <c r="AY74" s="1235"/>
      <c r="AZ74" s="1235"/>
      <c r="BA74" s="1235"/>
      <c r="BB74" s="1235"/>
      <c r="BC74" s="1235"/>
      <c r="BD74" s="1235"/>
      <c r="BE74" s="1235"/>
      <c r="BF74" s="1235"/>
      <c r="BG74" s="1235"/>
      <c r="BH74" s="1235"/>
      <c r="BI74" s="1235"/>
      <c r="BJ74" s="1235"/>
      <c r="BK74" s="1235"/>
      <c r="BL74" s="1235"/>
      <c r="BM74" s="1235"/>
      <c r="BN74" s="1235"/>
      <c r="BO74" s="1235"/>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x14ac:dyDescent="0.15">
      <c r="B75" s="251"/>
      <c r="G75" s="1238"/>
      <c r="H75" s="1238"/>
      <c r="I75" s="1228"/>
      <c r="J75" s="1228"/>
      <c r="K75" s="1234"/>
      <c r="L75" s="1234"/>
      <c r="M75" s="1234"/>
      <c r="N75" s="1234"/>
      <c r="AM75" s="357"/>
      <c r="AN75" s="1235"/>
      <c r="AO75" s="1235"/>
      <c r="AP75" s="1235"/>
      <c r="AQ75" s="1235"/>
      <c r="AR75" s="1235"/>
      <c r="AS75" s="1235"/>
      <c r="AT75" s="1235"/>
      <c r="AU75" s="1235"/>
      <c r="AV75" s="1235"/>
      <c r="AW75" s="1235"/>
      <c r="AX75" s="1235"/>
      <c r="AY75" s="1235"/>
      <c r="AZ75" s="1235"/>
      <c r="BA75" s="1235"/>
      <c r="BB75" s="1235" t="s">
        <v>622</v>
      </c>
      <c r="BC75" s="1235"/>
      <c r="BD75" s="1235"/>
      <c r="BE75" s="1235"/>
      <c r="BF75" s="1235"/>
      <c r="BG75" s="1235"/>
      <c r="BH75" s="1235"/>
      <c r="BI75" s="1235"/>
      <c r="BJ75" s="1235"/>
      <c r="BK75" s="1235"/>
      <c r="BL75" s="1235"/>
      <c r="BM75" s="1235"/>
      <c r="BN75" s="1235"/>
      <c r="BO75" s="1235"/>
      <c r="BP75" s="1233">
        <v>3.5</v>
      </c>
      <c r="BQ75" s="1233"/>
      <c r="BR75" s="1233"/>
      <c r="BS75" s="1233"/>
      <c r="BT75" s="1233"/>
      <c r="BU75" s="1233"/>
      <c r="BV75" s="1233"/>
      <c r="BW75" s="1233"/>
      <c r="BX75" s="1233">
        <v>3.7</v>
      </c>
      <c r="BY75" s="1233"/>
      <c r="BZ75" s="1233"/>
      <c r="CA75" s="1233"/>
      <c r="CB75" s="1233"/>
      <c r="CC75" s="1233"/>
      <c r="CD75" s="1233"/>
      <c r="CE75" s="1233"/>
      <c r="CF75" s="1233">
        <v>4</v>
      </c>
      <c r="CG75" s="1233"/>
      <c r="CH75" s="1233"/>
      <c r="CI75" s="1233"/>
      <c r="CJ75" s="1233"/>
      <c r="CK75" s="1233"/>
      <c r="CL75" s="1233"/>
      <c r="CM75" s="1233"/>
      <c r="CN75" s="1233">
        <v>4</v>
      </c>
      <c r="CO75" s="1233"/>
      <c r="CP75" s="1233"/>
      <c r="CQ75" s="1233"/>
      <c r="CR75" s="1233"/>
      <c r="CS75" s="1233"/>
      <c r="CT75" s="1233"/>
      <c r="CU75" s="1233"/>
      <c r="CV75" s="1233">
        <v>4</v>
      </c>
      <c r="CW75" s="1233"/>
      <c r="CX75" s="1233"/>
      <c r="CY75" s="1233"/>
      <c r="CZ75" s="1233"/>
      <c r="DA75" s="1233"/>
      <c r="DB75" s="1233"/>
      <c r="DC75" s="1233"/>
    </row>
    <row r="76" spans="2:107" x14ac:dyDescent="0.15">
      <c r="B76" s="251"/>
      <c r="G76" s="1238"/>
      <c r="H76" s="1238"/>
      <c r="I76" s="1228"/>
      <c r="J76" s="1228"/>
      <c r="K76" s="1234"/>
      <c r="L76" s="1234"/>
      <c r="M76" s="1234"/>
      <c r="N76" s="1234"/>
      <c r="AM76" s="357"/>
      <c r="AN76" s="1235"/>
      <c r="AO76" s="1235"/>
      <c r="AP76" s="1235"/>
      <c r="AQ76" s="1235"/>
      <c r="AR76" s="1235"/>
      <c r="AS76" s="1235"/>
      <c r="AT76" s="1235"/>
      <c r="AU76" s="1235"/>
      <c r="AV76" s="1235"/>
      <c r="AW76" s="1235"/>
      <c r="AX76" s="1235"/>
      <c r="AY76" s="1235"/>
      <c r="AZ76" s="1235"/>
      <c r="BA76" s="1235"/>
      <c r="BB76" s="1235"/>
      <c r="BC76" s="1235"/>
      <c r="BD76" s="1235"/>
      <c r="BE76" s="1235"/>
      <c r="BF76" s="1235"/>
      <c r="BG76" s="1235"/>
      <c r="BH76" s="1235"/>
      <c r="BI76" s="1235"/>
      <c r="BJ76" s="1235"/>
      <c r="BK76" s="1235"/>
      <c r="BL76" s="1235"/>
      <c r="BM76" s="1235"/>
      <c r="BN76" s="1235"/>
      <c r="BO76" s="1235"/>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x14ac:dyDescent="0.15">
      <c r="B77" s="251"/>
      <c r="G77" s="1228"/>
      <c r="H77" s="1228"/>
      <c r="I77" s="1228"/>
      <c r="J77" s="1228"/>
      <c r="K77" s="1247"/>
      <c r="L77" s="1247"/>
      <c r="M77" s="1247"/>
      <c r="N77" s="1247"/>
      <c r="AN77" s="1232" t="s">
        <v>619</v>
      </c>
      <c r="AO77" s="1232"/>
      <c r="AP77" s="1232"/>
      <c r="AQ77" s="1232"/>
      <c r="AR77" s="1232"/>
      <c r="AS77" s="1232"/>
      <c r="AT77" s="1232"/>
      <c r="AU77" s="1232"/>
      <c r="AV77" s="1232"/>
      <c r="AW77" s="1232"/>
      <c r="AX77" s="1232"/>
      <c r="AY77" s="1232"/>
      <c r="AZ77" s="1232"/>
      <c r="BA77" s="1232"/>
      <c r="BB77" s="1235" t="s">
        <v>617</v>
      </c>
      <c r="BC77" s="1235"/>
      <c r="BD77" s="1235"/>
      <c r="BE77" s="1235"/>
      <c r="BF77" s="1235"/>
      <c r="BG77" s="1235"/>
      <c r="BH77" s="1235"/>
      <c r="BI77" s="1235"/>
      <c r="BJ77" s="1235"/>
      <c r="BK77" s="1235"/>
      <c r="BL77" s="1235"/>
      <c r="BM77" s="1235"/>
      <c r="BN77" s="1235"/>
      <c r="BO77" s="1235"/>
      <c r="BP77" s="1233">
        <v>31.9</v>
      </c>
      <c r="BQ77" s="1233"/>
      <c r="BR77" s="1233"/>
      <c r="BS77" s="1233"/>
      <c r="BT77" s="1233"/>
      <c r="BU77" s="1233"/>
      <c r="BV77" s="1233"/>
      <c r="BW77" s="1233"/>
      <c r="BX77" s="1233">
        <v>24.2</v>
      </c>
      <c r="BY77" s="1233"/>
      <c r="BZ77" s="1233"/>
      <c r="CA77" s="1233"/>
      <c r="CB77" s="1233"/>
      <c r="CC77" s="1233"/>
      <c r="CD77" s="1233"/>
      <c r="CE77" s="1233"/>
      <c r="CF77" s="1233">
        <v>22.1</v>
      </c>
      <c r="CG77" s="1233"/>
      <c r="CH77" s="1233"/>
      <c r="CI77" s="1233"/>
      <c r="CJ77" s="1233"/>
      <c r="CK77" s="1233"/>
      <c r="CL77" s="1233"/>
      <c r="CM77" s="1233"/>
      <c r="CN77" s="1233">
        <v>20.399999999999999</v>
      </c>
      <c r="CO77" s="1233"/>
      <c r="CP77" s="1233"/>
      <c r="CQ77" s="1233"/>
      <c r="CR77" s="1233"/>
      <c r="CS77" s="1233"/>
      <c r="CT77" s="1233"/>
      <c r="CU77" s="1233"/>
      <c r="CV77" s="1233">
        <v>11.2</v>
      </c>
      <c r="CW77" s="1233"/>
      <c r="CX77" s="1233"/>
      <c r="CY77" s="1233"/>
      <c r="CZ77" s="1233"/>
      <c r="DA77" s="1233"/>
      <c r="DB77" s="1233"/>
      <c r="DC77" s="1233"/>
    </row>
    <row r="78" spans="2:107" x14ac:dyDescent="0.15">
      <c r="B78" s="251"/>
      <c r="G78" s="1228"/>
      <c r="H78" s="1228"/>
      <c r="I78" s="1228"/>
      <c r="J78" s="1228"/>
      <c r="K78" s="1247"/>
      <c r="L78" s="1247"/>
      <c r="M78" s="1247"/>
      <c r="N78" s="1247"/>
      <c r="AN78" s="1232"/>
      <c r="AO78" s="1232"/>
      <c r="AP78" s="1232"/>
      <c r="AQ78" s="1232"/>
      <c r="AR78" s="1232"/>
      <c r="AS78" s="1232"/>
      <c r="AT78" s="1232"/>
      <c r="AU78" s="1232"/>
      <c r="AV78" s="1232"/>
      <c r="AW78" s="1232"/>
      <c r="AX78" s="1232"/>
      <c r="AY78" s="1232"/>
      <c r="AZ78" s="1232"/>
      <c r="BA78" s="1232"/>
      <c r="BB78" s="1235"/>
      <c r="BC78" s="1235"/>
      <c r="BD78" s="1235"/>
      <c r="BE78" s="1235"/>
      <c r="BF78" s="1235"/>
      <c r="BG78" s="1235"/>
      <c r="BH78" s="1235"/>
      <c r="BI78" s="1235"/>
      <c r="BJ78" s="1235"/>
      <c r="BK78" s="1235"/>
      <c r="BL78" s="1235"/>
      <c r="BM78" s="1235"/>
      <c r="BN78" s="1235"/>
      <c r="BO78" s="1235"/>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x14ac:dyDescent="0.15">
      <c r="B79" s="251"/>
      <c r="G79" s="1228"/>
      <c r="H79" s="1228"/>
      <c r="I79" s="1237"/>
      <c r="J79" s="1237"/>
      <c r="K79" s="1248"/>
      <c r="L79" s="1248"/>
      <c r="M79" s="1248"/>
      <c r="N79" s="1248"/>
      <c r="AN79" s="1232"/>
      <c r="AO79" s="1232"/>
      <c r="AP79" s="1232"/>
      <c r="AQ79" s="1232"/>
      <c r="AR79" s="1232"/>
      <c r="AS79" s="1232"/>
      <c r="AT79" s="1232"/>
      <c r="AU79" s="1232"/>
      <c r="AV79" s="1232"/>
      <c r="AW79" s="1232"/>
      <c r="AX79" s="1232"/>
      <c r="AY79" s="1232"/>
      <c r="AZ79" s="1232"/>
      <c r="BA79" s="1232"/>
      <c r="BB79" s="1235" t="s">
        <v>622</v>
      </c>
      <c r="BC79" s="1235"/>
      <c r="BD79" s="1235"/>
      <c r="BE79" s="1235"/>
      <c r="BF79" s="1235"/>
      <c r="BG79" s="1235"/>
      <c r="BH79" s="1235"/>
      <c r="BI79" s="1235"/>
      <c r="BJ79" s="1235"/>
      <c r="BK79" s="1235"/>
      <c r="BL79" s="1235"/>
      <c r="BM79" s="1235"/>
      <c r="BN79" s="1235"/>
      <c r="BO79" s="1235"/>
      <c r="BP79" s="1233">
        <v>6.6</v>
      </c>
      <c r="BQ79" s="1233"/>
      <c r="BR79" s="1233"/>
      <c r="BS79" s="1233"/>
      <c r="BT79" s="1233"/>
      <c r="BU79" s="1233"/>
      <c r="BV79" s="1233"/>
      <c r="BW79" s="1233"/>
      <c r="BX79" s="1233">
        <v>6.4</v>
      </c>
      <c r="BY79" s="1233"/>
      <c r="BZ79" s="1233"/>
      <c r="CA79" s="1233"/>
      <c r="CB79" s="1233"/>
      <c r="CC79" s="1233"/>
      <c r="CD79" s="1233"/>
      <c r="CE79" s="1233"/>
      <c r="CF79" s="1233">
        <v>6.3</v>
      </c>
      <c r="CG79" s="1233"/>
      <c r="CH79" s="1233"/>
      <c r="CI79" s="1233"/>
      <c r="CJ79" s="1233"/>
      <c r="CK79" s="1233"/>
      <c r="CL79" s="1233"/>
      <c r="CM79" s="1233"/>
      <c r="CN79" s="1233">
        <v>6.2</v>
      </c>
      <c r="CO79" s="1233"/>
      <c r="CP79" s="1233"/>
      <c r="CQ79" s="1233"/>
      <c r="CR79" s="1233"/>
      <c r="CS79" s="1233"/>
      <c r="CT79" s="1233"/>
      <c r="CU79" s="1233"/>
      <c r="CV79" s="1233">
        <v>5.7</v>
      </c>
      <c r="CW79" s="1233"/>
      <c r="CX79" s="1233"/>
      <c r="CY79" s="1233"/>
      <c r="CZ79" s="1233"/>
      <c r="DA79" s="1233"/>
      <c r="DB79" s="1233"/>
      <c r="DC79" s="1233"/>
    </row>
    <row r="80" spans="2:107" x14ac:dyDescent="0.15">
      <c r="B80" s="251"/>
      <c r="G80" s="1228"/>
      <c r="H80" s="1228"/>
      <c r="I80" s="1237"/>
      <c r="J80" s="1237"/>
      <c r="K80" s="1248"/>
      <c r="L80" s="1248"/>
      <c r="M80" s="1248"/>
      <c r="N80" s="1248"/>
      <c r="AN80" s="1232"/>
      <c r="AO80" s="1232"/>
      <c r="AP80" s="1232"/>
      <c r="AQ80" s="1232"/>
      <c r="AR80" s="1232"/>
      <c r="AS80" s="1232"/>
      <c r="AT80" s="1232"/>
      <c r="AU80" s="1232"/>
      <c r="AV80" s="1232"/>
      <c r="AW80" s="1232"/>
      <c r="AX80" s="1232"/>
      <c r="AY80" s="1232"/>
      <c r="AZ80" s="1232"/>
      <c r="BA80" s="1232"/>
      <c r="BB80" s="1235"/>
      <c r="BC80" s="1235"/>
      <c r="BD80" s="1235"/>
      <c r="BE80" s="1235"/>
      <c r="BF80" s="1235"/>
      <c r="BG80" s="1235"/>
      <c r="BH80" s="1235"/>
      <c r="BI80" s="1235"/>
      <c r="BJ80" s="1235"/>
      <c r="BK80" s="1235"/>
      <c r="BL80" s="1235"/>
      <c r="BM80" s="1235"/>
      <c r="BN80" s="1235"/>
      <c r="BO80" s="1235"/>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x14ac:dyDescent="0.15">
      <c r="B81" s="251"/>
    </row>
    <row r="82" spans="2:109" ht="17.25" x14ac:dyDescent="0.15">
      <c r="B82" s="251"/>
      <c r="K82" s="374"/>
      <c r="L82" s="374"/>
      <c r="M82" s="374"/>
      <c r="N82" s="374"/>
      <c r="AQ82" s="374"/>
      <c r="AR82" s="374"/>
      <c r="AS82" s="374"/>
      <c r="AT82" s="374"/>
      <c r="BC82" s="374"/>
      <c r="BD82" s="374"/>
      <c r="BE82" s="374"/>
      <c r="BF82" s="374"/>
      <c r="BO82" s="374"/>
      <c r="BP82" s="374"/>
      <c r="BQ82" s="374"/>
      <c r="BR82" s="374"/>
      <c r="CA82" s="374"/>
      <c r="CB82" s="374"/>
      <c r="CC82" s="374"/>
      <c r="CD82" s="374"/>
      <c r="CM82" s="374"/>
      <c r="CN82" s="374"/>
      <c r="CO82" s="374"/>
      <c r="CP82" s="374"/>
      <c r="CY82" s="374"/>
      <c r="CZ82" s="374"/>
      <c r="DA82" s="374"/>
      <c r="DB82" s="374"/>
      <c r="DC82" s="374"/>
    </row>
    <row r="83" spans="2:109" x14ac:dyDescent="0.15">
      <c r="B83" s="332"/>
      <c r="C83" s="303"/>
      <c r="D83" s="303"/>
      <c r="E83" s="303"/>
      <c r="F83" s="303"/>
      <c r="G83" s="303"/>
      <c r="H83" s="303"/>
      <c r="I83" s="303"/>
      <c r="J83" s="303"/>
      <c r="K83" s="303"/>
      <c r="L83" s="303"/>
      <c r="M83" s="303"/>
      <c r="N83" s="303"/>
      <c r="O83" s="303"/>
      <c r="P83" s="303"/>
      <c r="Q83" s="303"/>
      <c r="R83" s="303"/>
      <c r="S83" s="303"/>
      <c r="T83" s="303"/>
      <c r="U83" s="303"/>
      <c r="V83" s="303"/>
      <c r="W83" s="303"/>
      <c r="X83" s="303"/>
      <c r="Y83" s="303"/>
      <c r="Z83" s="303"/>
      <c r="AA83" s="303"/>
      <c r="AB83" s="303"/>
      <c r="AC83" s="303"/>
      <c r="AD83" s="303"/>
      <c r="AE83" s="303"/>
      <c r="AF83" s="303"/>
      <c r="AG83" s="303"/>
      <c r="AH83" s="303"/>
      <c r="AI83" s="303"/>
      <c r="AJ83" s="303"/>
      <c r="AK83" s="303"/>
      <c r="AL83" s="303"/>
      <c r="AM83" s="303"/>
      <c r="AN83" s="303"/>
      <c r="AO83" s="303"/>
      <c r="AP83" s="303"/>
      <c r="AQ83" s="303"/>
      <c r="AR83" s="303"/>
      <c r="AS83" s="303"/>
      <c r="AT83" s="303"/>
      <c r="AU83" s="303"/>
      <c r="AV83" s="303"/>
      <c r="AW83" s="303"/>
      <c r="AX83" s="303"/>
      <c r="AY83" s="303"/>
      <c r="AZ83" s="303"/>
      <c r="BA83" s="303"/>
      <c r="BB83" s="303"/>
      <c r="BC83" s="303"/>
      <c r="BD83" s="303"/>
      <c r="BE83" s="303"/>
      <c r="BF83" s="303"/>
      <c r="BG83" s="303"/>
      <c r="BH83" s="303"/>
      <c r="BI83" s="303"/>
      <c r="BJ83" s="303"/>
      <c r="BK83" s="303"/>
      <c r="BL83" s="303"/>
      <c r="BM83" s="303"/>
      <c r="BN83" s="303"/>
      <c r="BO83" s="303"/>
      <c r="BP83" s="303"/>
      <c r="BQ83" s="303"/>
      <c r="BR83" s="303"/>
      <c r="BS83" s="303"/>
      <c r="BT83" s="303"/>
      <c r="BU83" s="303"/>
      <c r="BV83" s="303"/>
      <c r="BW83" s="303"/>
      <c r="BX83" s="303"/>
      <c r="BY83" s="303"/>
      <c r="BZ83" s="303"/>
      <c r="CA83" s="303"/>
      <c r="CB83" s="303"/>
      <c r="CC83" s="303"/>
      <c r="CD83" s="303"/>
      <c r="CE83" s="303"/>
      <c r="CF83" s="303"/>
      <c r="CG83" s="303"/>
      <c r="CH83" s="303"/>
      <c r="CI83" s="303"/>
      <c r="CJ83" s="303"/>
      <c r="CK83" s="303"/>
      <c r="CL83" s="303"/>
      <c r="CM83" s="303"/>
      <c r="CN83" s="303"/>
      <c r="CO83" s="303"/>
      <c r="CP83" s="303"/>
      <c r="CQ83" s="303"/>
      <c r="CR83" s="303"/>
      <c r="CS83" s="303"/>
      <c r="CT83" s="303"/>
      <c r="CU83" s="303"/>
      <c r="CV83" s="303"/>
      <c r="CW83" s="303"/>
      <c r="CX83" s="303"/>
      <c r="CY83" s="303"/>
      <c r="CZ83" s="303"/>
      <c r="DA83" s="303"/>
      <c r="DB83" s="303"/>
      <c r="DC83" s="303"/>
      <c r="DD83" s="333"/>
    </row>
    <row r="84" spans="2:109" x14ac:dyDescent="0.15">
      <c r="DD84" s="247"/>
      <c r="DE84" s="247"/>
    </row>
    <row r="85" spans="2:109" x14ac:dyDescent="0.15">
      <c r="DD85" s="247"/>
      <c r="DE85" s="247"/>
    </row>
  </sheetData>
  <sheetProtection algorithmName="SHA-512" hashValue="oE62JfOtOj6A1GVNEZ325ZgQWdhpcuzjE2tR2Bg7Eeht5EhhAAKbraSaKf42gQa+SOmdpwY+K45up1QIfymaLQ==" saltValue="c609L30X7bm2a3WKUkBKN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BC858-EF60-4A81-B79A-2095788E034B}">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46" customWidth="1"/>
    <col min="35" max="122" width="2.5" style="245" customWidth="1"/>
    <col min="123" max="16384" width="2.5" style="245" hidden="1"/>
  </cols>
  <sheetData>
    <row r="1" spans="1:34" ht="13.5" customHeight="1" x14ac:dyDescent="0.15">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row>
    <row r="2" spans="1:34" x14ac:dyDescent="0.15">
      <c r="S2" s="245"/>
      <c r="AH2" s="245"/>
    </row>
    <row r="3" spans="1:34" x14ac:dyDescent="0.15">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row>
    <row r="4" spans="1:34" x14ac:dyDescent="0.15"/>
    <row r="5" spans="1:34" x14ac:dyDescent="0.15"/>
    <row r="6" spans="1:34" x14ac:dyDescent="0.15"/>
    <row r="7" spans="1:34" x14ac:dyDescent="0.15"/>
    <row r="8" spans="1:34" x14ac:dyDescent="0.15"/>
    <row r="9" spans="1:34" x14ac:dyDescent="0.15">
      <c r="AH9" s="24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45"/>
    </row>
    <row r="18" spans="12:34" x14ac:dyDescent="0.15"/>
    <row r="19" spans="12:34" x14ac:dyDescent="0.15"/>
    <row r="20" spans="12:34" x14ac:dyDescent="0.15">
      <c r="AH20" s="245"/>
    </row>
    <row r="21" spans="12:34" x14ac:dyDescent="0.15">
      <c r="AH21" s="245"/>
    </row>
    <row r="22" spans="12:34" x14ac:dyDescent="0.15"/>
    <row r="23" spans="12:34" x14ac:dyDescent="0.15"/>
    <row r="24" spans="12:34" x14ac:dyDescent="0.15">
      <c r="Q24" s="245"/>
    </row>
    <row r="25" spans="12:34" x14ac:dyDescent="0.15"/>
    <row r="26" spans="12:34" x14ac:dyDescent="0.15"/>
    <row r="27" spans="12:34" x14ac:dyDescent="0.15"/>
    <row r="28" spans="12:34" x14ac:dyDescent="0.15">
      <c r="O28" s="245"/>
      <c r="T28" s="245"/>
      <c r="AH28" s="245"/>
    </row>
    <row r="29" spans="12:34" x14ac:dyDescent="0.15"/>
    <row r="30" spans="12:34" x14ac:dyDescent="0.15"/>
    <row r="31" spans="12:34" x14ac:dyDescent="0.15">
      <c r="Q31" s="245"/>
    </row>
    <row r="32" spans="12:34" x14ac:dyDescent="0.15">
      <c r="L32" s="245"/>
    </row>
    <row r="33" spans="2:34" x14ac:dyDescent="0.15">
      <c r="C33" s="245"/>
      <c r="E33" s="245"/>
      <c r="G33" s="245"/>
      <c r="I33" s="245"/>
      <c r="X33" s="245"/>
    </row>
    <row r="34" spans="2:34" x14ac:dyDescent="0.15">
      <c r="B34" s="245"/>
      <c r="P34" s="245"/>
      <c r="R34" s="245"/>
      <c r="T34" s="245"/>
    </row>
    <row r="35" spans="2:34" x14ac:dyDescent="0.15">
      <c r="D35" s="245"/>
      <c r="W35" s="245"/>
      <c r="AC35" s="245"/>
      <c r="AD35" s="245"/>
      <c r="AE35" s="245"/>
      <c r="AF35" s="245"/>
      <c r="AG35" s="245"/>
      <c r="AH35" s="245"/>
    </row>
    <row r="36" spans="2:34" x14ac:dyDescent="0.15">
      <c r="H36" s="245"/>
      <c r="J36" s="245"/>
      <c r="K36" s="245"/>
      <c r="M36" s="245"/>
      <c r="Y36" s="245"/>
      <c r="Z36" s="245"/>
      <c r="AA36" s="245"/>
      <c r="AB36" s="245"/>
      <c r="AC36" s="245"/>
      <c r="AD36" s="245"/>
      <c r="AE36" s="245"/>
      <c r="AF36" s="245"/>
      <c r="AG36" s="245"/>
      <c r="AH36" s="245"/>
    </row>
    <row r="37" spans="2:34" x14ac:dyDescent="0.15">
      <c r="AH37" s="245"/>
    </row>
    <row r="38" spans="2:34" x14ac:dyDescent="0.15">
      <c r="AG38" s="245"/>
      <c r="AH38" s="245"/>
    </row>
    <row r="39" spans="2:34" x14ac:dyDescent="0.15"/>
    <row r="40" spans="2:34" x14ac:dyDescent="0.15">
      <c r="X40" s="245"/>
    </row>
    <row r="41" spans="2:34" x14ac:dyDescent="0.15">
      <c r="R41" s="245"/>
    </row>
    <row r="42" spans="2:34" x14ac:dyDescent="0.15">
      <c r="W42" s="245"/>
    </row>
    <row r="43" spans="2:34" x14ac:dyDescent="0.15">
      <c r="Y43" s="245"/>
      <c r="Z43" s="245"/>
      <c r="AA43" s="245"/>
      <c r="AB43" s="245"/>
      <c r="AC43" s="245"/>
      <c r="AD43" s="245"/>
      <c r="AE43" s="245"/>
      <c r="AF43" s="245"/>
      <c r="AG43" s="245"/>
      <c r="AH43" s="245"/>
    </row>
    <row r="44" spans="2:34" x14ac:dyDescent="0.15">
      <c r="AH44" s="245"/>
    </row>
    <row r="45" spans="2:34" x14ac:dyDescent="0.15">
      <c r="X45" s="245"/>
    </row>
    <row r="46" spans="2:34" x14ac:dyDescent="0.15"/>
    <row r="47" spans="2:34" x14ac:dyDescent="0.15"/>
    <row r="48" spans="2:34" x14ac:dyDescent="0.15">
      <c r="W48" s="245"/>
      <c r="Y48" s="245"/>
      <c r="Z48" s="245"/>
      <c r="AA48" s="245"/>
      <c r="AB48" s="245"/>
      <c r="AC48" s="245"/>
      <c r="AD48" s="245"/>
      <c r="AE48" s="245"/>
      <c r="AF48" s="245"/>
      <c r="AG48" s="245"/>
      <c r="AH48" s="245"/>
    </row>
    <row r="49" spans="28:34" x14ac:dyDescent="0.15"/>
    <row r="50" spans="28:34" x14ac:dyDescent="0.15">
      <c r="AE50" s="245"/>
      <c r="AF50" s="245"/>
      <c r="AG50" s="245"/>
      <c r="AH50" s="245"/>
    </row>
    <row r="51" spans="28:34" x14ac:dyDescent="0.15">
      <c r="AC51" s="245"/>
      <c r="AD51" s="245"/>
      <c r="AE51" s="245"/>
      <c r="AF51" s="245"/>
      <c r="AG51" s="245"/>
      <c r="AH51" s="245"/>
    </row>
    <row r="52" spans="28:34" x14ac:dyDescent="0.15"/>
    <row r="53" spans="28:34" x14ac:dyDescent="0.15">
      <c r="AF53" s="245"/>
      <c r="AG53" s="245"/>
      <c r="AH53" s="245"/>
    </row>
    <row r="54" spans="28:34" x14ac:dyDescent="0.15">
      <c r="AH54" s="245"/>
    </row>
    <row r="55" spans="28:34" x14ac:dyDescent="0.15"/>
    <row r="56" spans="28:34" x14ac:dyDescent="0.15">
      <c r="AB56" s="245"/>
      <c r="AC56" s="245"/>
      <c r="AD56" s="245"/>
      <c r="AE56" s="245"/>
      <c r="AF56" s="245"/>
      <c r="AG56" s="245"/>
      <c r="AH56" s="245"/>
    </row>
    <row r="57" spans="28:34" x14ac:dyDescent="0.15">
      <c r="AH57" s="245"/>
    </row>
    <row r="58" spans="28:34" x14ac:dyDescent="0.15">
      <c r="AH58" s="245"/>
    </row>
    <row r="59" spans="28:34" x14ac:dyDescent="0.15"/>
    <row r="60" spans="28:34" x14ac:dyDescent="0.15"/>
    <row r="61" spans="28:34" x14ac:dyDescent="0.15"/>
    <row r="62" spans="28:34" x14ac:dyDescent="0.15"/>
    <row r="63" spans="28:34" x14ac:dyDescent="0.15">
      <c r="AH63" s="245"/>
    </row>
    <row r="64" spans="28:34" x14ac:dyDescent="0.15">
      <c r="AG64" s="245"/>
      <c r="AH64" s="245"/>
    </row>
    <row r="65" spans="28:34" x14ac:dyDescent="0.15"/>
    <row r="66" spans="28:34" x14ac:dyDescent="0.15"/>
    <row r="67" spans="28:34" x14ac:dyDescent="0.15"/>
    <row r="68" spans="28:34" x14ac:dyDescent="0.15">
      <c r="AB68" s="245"/>
      <c r="AC68" s="245"/>
      <c r="AD68" s="245"/>
      <c r="AE68" s="245"/>
      <c r="AF68" s="245"/>
      <c r="AG68" s="245"/>
      <c r="AH68" s="245"/>
    </row>
    <row r="69" spans="28:34" x14ac:dyDescent="0.15">
      <c r="AF69" s="245"/>
      <c r="AG69" s="245"/>
      <c r="AH69" s="245"/>
    </row>
    <row r="70" spans="28:34" x14ac:dyDescent="0.15"/>
    <row r="71" spans="28:34" x14ac:dyDescent="0.15"/>
    <row r="72" spans="28:34" x14ac:dyDescent="0.15"/>
    <row r="73" spans="28:34" x14ac:dyDescent="0.15"/>
    <row r="74" spans="28:34" x14ac:dyDescent="0.15"/>
    <row r="75" spans="28:34" x14ac:dyDescent="0.15">
      <c r="AH75" s="245"/>
    </row>
    <row r="76" spans="28:34" x14ac:dyDescent="0.15">
      <c r="AF76" s="245"/>
      <c r="AG76" s="245"/>
      <c r="AH76" s="245"/>
    </row>
    <row r="77" spans="28:34" x14ac:dyDescent="0.15">
      <c r="AG77" s="245"/>
      <c r="AH77" s="245"/>
    </row>
    <row r="78" spans="28:34" x14ac:dyDescent="0.15"/>
    <row r="79" spans="28:34" x14ac:dyDescent="0.15"/>
    <row r="80" spans="28:34" x14ac:dyDescent="0.15"/>
    <row r="81" spans="25:34" x14ac:dyDescent="0.15"/>
    <row r="82" spans="25:34" x14ac:dyDescent="0.15">
      <c r="Y82" s="245"/>
    </row>
    <row r="83" spans="25:34" x14ac:dyDescent="0.15">
      <c r="Y83" s="245"/>
      <c r="Z83" s="245"/>
      <c r="AA83" s="245"/>
      <c r="AB83" s="245"/>
      <c r="AC83" s="245"/>
      <c r="AD83" s="245"/>
      <c r="AE83" s="245"/>
      <c r="AF83" s="245"/>
      <c r="AG83" s="245"/>
      <c r="AH83" s="245"/>
    </row>
    <row r="84" spans="25:34" x14ac:dyDescent="0.15"/>
    <row r="85" spans="25:34" x14ac:dyDescent="0.15"/>
    <row r="86" spans="25:34" x14ac:dyDescent="0.15"/>
    <row r="87" spans="25:34" x14ac:dyDescent="0.15"/>
    <row r="88" spans="25:34" x14ac:dyDescent="0.15">
      <c r="AH88" s="24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5"/>
      <c r="AG94" s="245"/>
      <c r="AH94" s="245"/>
    </row>
    <row r="95" spans="25:34" ht="13.5" customHeight="1" x14ac:dyDescent="0.15">
      <c r="AH95" s="24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5"/>
    </row>
    <row r="102" spans="33:34" ht="13.5" customHeight="1" x14ac:dyDescent="0.15"/>
    <row r="103" spans="33:34" ht="13.5" customHeight="1" x14ac:dyDescent="0.15"/>
    <row r="104" spans="33:34" ht="13.5" customHeight="1" x14ac:dyDescent="0.15">
      <c r="AG104" s="245"/>
      <c r="AH104" s="24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5"/>
    </row>
    <row r="117" spans="34:122" ht="13.5" customHeight="1" x14ac:dyDescent="0.15"/>
    <row r="118" spans="34:122" ht="13.5" customHeight="1" x14ac:dyDescent="0.15"/>
    <row r="119" spans="34:122" ht="13.5" customHeight="1" x14ac:dyDescent="0.15"/>
    <row r="120" spans="34:122" ht="13.5" customHeight="1" x14ac:dyDescent="0.15">
      <c r="AH120" s="245"/>
    </row>
    <row r="121" spans="34:122" ht="13.5" customHeight="1" x14ac:dyDescent="0.15">
      <c r="AH121" s="245"/>
    </row>
    <row r="122" spans="34:122" ht="13.5" customHeight="1" x14ac:dyDescent="0.15"/>
    <row r="123" spans="34:122" ht="13.5" customHeight="1" x14ac:dyDescent="0.15"/>
    <row r="124" spans="34:122" ht="13.5" customHeight="1" x14ac:dyDescent="0.15"/>
    <row r="125" spans="34:122" ht="13.5" customHeight="1" x14ac:dyDescent="0.15">
      <c r="DR125" s="245" t="s">
        <v>522</v>
      </c>
    </row>
  </sheetData>
  <sheetProtection algorithmName="SHA-512" hashValue="+NkIGuJH7FUM/tLg7hXyDIKSyOYcu2swfi4WIqDDWI2DE6hzBgVwjDfAHR6DiuDVFmMKpjXz60JaJ/5nj0iNqA==" saltValue="c5AmSgGg63kbv+C+gXiuEQ=="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6604FD-D850-4E95-BF7A-88D522D7E78A}">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46" customWidth="1"/>
    <col min="35" max="122" width="2.5" style="245" customWidth="1"/>
    <col min="123" max="16384" width="2.5" style="245" hidden="1"/>
  </cols>
  <sheetData>
    <row r="1" spans="2:34" ht="13.5" customHeight="1" x14ac:dyDescent="0.1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row>
    <row r="2" spans="2:34" x14ac:dyDescent="0.15">
      <c r="S2" s="245"/>
      <c r="AH2" s="245"/>
    </row>
    <row r="3" spans="2:34" x14ac:dyDescent="0.15">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row>
    <row r="4" spans="2:34" x14ac:dyDescent="0.15"/>
    <row r="5" spans="2:34" x14ac:dyDescent="0.15"/>
    <row r="6" spans="2:34" x14ac:dyDescent="0.15"/>
    <row r="7" spans="2:34" x14ac:dyDescent="0.15"/>
    <row r="8" spans="2:34" x14ac:dyDescent="0.15"/>
    <row r="9" spans="2:34" x14ac:dyDescent="0.15">
      <c r="AH9" s="24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5"/>
    </row>
    <row r="18" spans="12:34" x14ac:dyDescent="0.15"/>
    <row r="19" spans="12:34" x14ac:dyDescent="0.15"/>
    <row r="20" spans="12:34" x14ac:dyDescent="0.15">
      <c r="AH20" s="245"/>
    </row>
    <row r="21" spans="12:34" x14ac:dyDescent="0.15">
      <c r="AH21" s="245"/>
    </row>
    <row r="22" spans="12:34" x14ac:dyDescent="0.15"/>
    <row r="23" spans="12:34" x14ac:dyDescent="0.15"/>
    <row r="24" spans="12:34" x14ac:dyDescent="0.15">
      <c r="Q24" s="245"/>
    </row>
    <row r="25" spans="12:34" x14ac:dyDescent="0.15"/>
    <row r="26" spans="12:34" x14ac:dyDescent="0.15"/>
    <row r="27" spans="12:34" x14ac:dyDescent="0.15"/>
    <row r="28" spans="12:34" x14ac:dyDescent="0.15">
      <c r="O28" s="245"/>
      <c r="T28" s="245"/>
      <c r="AH28" s="245"/>
    </row>
    <row r="29" spans="12:34" x14ac:dyDescent="0.15"/>
    <row r="30" spans="12:34" x14ac:dyDescent="0.15"/>
    <row r="31" spans="12:34" x14ac:dyDescent="0.15">
      <c r="Q31" s="245"/>
    </row>
    <row r="32" spans="12:34" x14ac:dyDescent="0.15">
      <c r="L32" s="245"/>
    </row>
    <row r="33" spans="2:34" x14ac:dyDescent="0.15">
      <c r="C33" s="245"/>
      <c r="E33" s="245"/>
      <c r="G33" s="245"/>
      <c r="I33" s="245"/>
      <c r="X33" s="245"/>
    </row>
    <row r="34" spans="2:34" x14ac:dyDescent="0.15">
      <c r="B34" s="245"/>
      <c r="P34" s="245"/>
      <c r="R34" s="245"/>
      <c r="T34" s="245"/>
    </row>
    <row r="35" spans="2:34" x14ac:dyDescent="0.15">
      <c r="D35" s="245"/>
      <c r="W35" s="245"/>
      <c r="AC35" s="245"/>
      <c r="AD35" s="245"/>
      <c r="AE35" s="245"/>
      <c r="AF35" s="245"/>
      <c r="AG35" s="245"/>
      <c r="AH35" s="245"/>
    </row>
    <row r="36" spans="2:34" x14ac:dyDescent="0.15">
      <c r="H36" s="245"/>
      <c r="J36" s="245"/>
      <c r="K36" s="245"/>
      <c r="M36" s="245"/>
      <c r="Y36" s="245"/>
      <c r="Z36" s="245"/>
      <c r="AA36" s="245"/>
      <c r="AB36" s="245"/>
      <c r="AC36" s="245"/>
      <c r="AD36" s="245"/>
      <c r="AE36" s="245"/>
      <c r="AF36" s="245"/>
      <c r="AG36" s="245"/>
      <c r="AH36" s="245"/>
    </row>
    <row r="37" spans="2:34" x14ac:dyDescent="0.15">
      <c r="AH37" s="245"/>
    </row>
    <row r="38" spans="2:34" x14ac:dyDescent="0.15">
      <c r="AG38" s="245"/>
      <c r="AH38" s="245"/>
    </row>
    <row r="39" spans="2:34" x14ac:dyDescent="0.15"/>
    <row r="40" spans="2:34" x14ac:dyDescent="0.15">
      <c r="X40" s="245"/>
    </row>
    <row r="41" spans="2:34" x14ac:dyDescent="0.15">
      <c r="R41" s="245"/>
    </row>
    <row r="42" spans="2:34" x14ac:dyDescent="0.15">
      <c r="W42" s="245"/>
    </row>
    <row r="43" spans="2:34" x14ac:dyDescent="0.15">
      <c r="Y43" s="245"/>
      <c r="Z43" s="245"/>
      <c r="AA43" s="245"/>
      <c r="AB43" s="245"/>
      <c r="AC43" s="245"/>
      <c r="AD43" s="245"/>
      <c r="AE43" s="245"/>
      <c r="AF43" s="245"/>
      <c r="AG43" s="245"/>
      <c r="AH43" s="245"/>
    </row>
    <row r="44" spans="2:34" x14ac:dyDescent="0.15">
      <c r="AH44" s="245"/>
    </row>
    <row r="45" spans="2:34" x14ac:dyDescent="0.15">
      <c r="X45" s="245"/>
    </row>
    <row r="46" spans="2:34" x14ac:dyDescent="0.15"/>
    <row r="47" spans="2:34" x14ac:dyDescent="0.15"/>
    <row r="48" spans="2:34" x14ac:dyDescent="0.15">
      <c r="W48" s="245"/>
      <c r="Y48" s="245"/>
      <c r="Z48" s="245"/>
      <c r="AA48" s="245"/>
      <c r="AB48" s="245"/>
      <c r="AC48" s="245"/>
      <c r="AD48" s="245"/>
      <c r="AE48" s="245"/>
      <c r="AF48" s="245"/>
      <c r="AG48" s="245"/>
      <c r="AH48" s="245"/>
    </row>
    <row r="49" spans="28:34" x14ac:dyDescent="0.15"/>
    <row r="50" spans="28:34" x14ac:dyDescent="0.15">
      <c r="AE50" s="245"/>
      <c r="AF50" s="245"/>
      <c r="AG50" s="245"/>
      <c r="AH50" s="245"/>
    </row>
    <row r="51" spans="28:34" x14ac:dyDescent="0.15">
      <c r="AC51" s="245"/>
      <c r="AD51" s="245"/>
      <c r="AE51" s="245"/>
      <c r="AF51" s="245"/>
      <c r="AG51" s="245"/>
      <c r="AH51" s="245"/>
    </row>
    <row r="52" spans="28:34" x14ac:dyDescent="0.15"/>
    <row r="53" spans="28:34" x14ac:dyDescent="0.15">
      <c r="AF53" s="245"/>
      <c r="AG53" s="245"/>
      <c r="AH53" s="245"/>
    </row>
    <row r="54" spans="28:34" x14ac:dyDescent="0.15">
      <c r="AH54" s="245"/>
    </row>
    <row r="55" spans="28:34" x14ac:dyDescent="0.15"/>
    <row r="56" spans="28:34" x14ac:dyDescent="0.15">
      <c r="AB56" s="245"/>
      <c r="AC56" s="245"/>
      <c r="AD56" s="245"/>
      <c r="AE56" s="245"/>
      <c r="AF56" s="245"/>
      <c r="AG56" s="245"/>
      <c r="AH56" s="245"/>
    </row>
    <row r="57" spans="28:34" x14ac:dyDescent="0.15">
      <c r="AH57" s="245"/>
    </row>
    <row r="58" spans="28:34" x14ac:dyDescent="0.15">
      <c r="AH58" s="245"/>
    </row>
    <row r="59" spans="28:34" x14ac:dyDescent="0.15">
      <c r="AG59" s="245"/>
      <c r="AH59" s="245"/>
    </row>
    <row r="60" spans="28:34" x14ac:dyDescent="0.15"/>
    <row r="61" spans="28:34" x14ac:dyDescent="0.15"/>
    <row r="62" spans="28:34" x14ac:dyDescent="0.15"/>
    <row r="63" spans="28:34" x14ac:dyDescent="0.15">
      <c r="AH63" s="245"/>
    </row>
    <row r="64" spans="28:34" x14ac:dyDescent="0.15">
      <c r="AG64" s="245"/>
      <c r="AH64" s="245"/>
    </row>
    <row r="65" spans="28:34" x14ac:dyDescent="0.15"/>
    <row r="66" spans="28:34" x14ac:dyDescent="0.15"/>
    <row r="67" spans="28:34" x14ac:dyDescent="0.15"/>
    <row r="68" spans="28:34" x14ac:dyDescent="0.15">
      <c r="AB68" s="245"/>
      <c r="AC68" s="245"/>
      <c r="AD68" s="245"/>
      <c r="AE68" s="245"/>
      <c r="AF68" s="245"/>
      <c r="AG68" s="245"/>
      <c r="AH68" s="245"/>
    </row>
    <row r="69" spans="28:34" x14ac:dyDescent="0.15">
      <c r="AF69" s="245"/>
      <c r="AG69" s="245"/>
      <c r="AH69" s="245"/>
    </row>
    <row r="70" spans="28:34" x14ac:dyDescent="0.15"/>
    <row r="71" spans="28:34" x14ac:dyDescent="0.15"/>
    <row r="72" spans="28:34" x14ac:dyDescent="0.15"/>
    <row r="73" spans="28:34" x14ac:dyDescent="0.15"/>
    <row r="74" spans="28:34" x14ac:dyDescent="0.15"/>
    <row r="75" spans="28:34" x14ac:dyDescent="0.15">
      <c r="AH75" s="245"/>
    </row>
    <row r="76" spans="28:34" x14ac:dyDescent="0.15">
      <c r="AF76" s="245"/>
      <c r="AG76" s="245"/>
      <c r="AH76" s="245"/>
    </row>
    <row r="77" spans="28:34" x14ac:dyDescent="0.15">
      <c r="AG77" s="245"/>
      <c r="AH77" s="245"/>
    </row>
    <row r="78" spans="28:34" x14ac:dyDescent="0.15"/>
    <row r="79" spans="28:34" x14ac:dyDescent="0.15"/>
    <row r="80" spans="28:34" x14ac:dyDescent="0.15"/>
    <row r="81" spans="25:34" x14ac:dyDescent="0.15"/>
    <row r="82" spans="25:34" x14ac:dyDescent="0.15">
      <c r="Y82" s="245"/>
    </row>
    <row r="83" spans="25:34" x14ac:dyDescent="0.15">
      <c r="Y83" s="245"/>
      <c r="Z83" s="245"/>
      <c r="AA83" s="245"/>
      <c r="AB83" s="245"/>
      <c r="AC83" s="245"/>
      <c r="AD83" s="245"/>
      <c r="AE83" s="245"/>
      <c r="AF83" s="245"/>
      <c r="AG83" s="245"/>
      <c r="AH83" s="245"/>
    </row>
    <row r="84" spans="25:34" x14ac:dyDescent="0.15"/>
    <row r="85" spans="25:34" x14ac:dyDescent="0.15"/>
    <row r="86" spans="25:34" x14ac:dyDescent="0.15"/>
    <row r="87" spans="25:34" x14ac:dyDescent="0.15"/>
    <row r="88" spans="25:34" x14ac:dyDescent="0.15">
      <c r="AH88" s="24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5"/>
      <c r="AG94" s="245"/>
      <c r="AH94" s="245"/>
    </row>
    <row r="95" spans="25:34" ht="13.5" customHeight="1" x14ac:dyDescent="0.15">
      <c r="AH95" s="24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5"/>
    </row>
    <row r="102" spans="33:34" ht="13.5" customHeight="1" x14ac:dyDescent="0.15"/>
    <row r="103" spans="33:34" ht="13.5" customHeight="1" x14ac:dyDescent="0.15"/>
    <row r="104" spans="33:34" ht="13.5" customHeight="1" x14ac:dyDescent="0.15">
      <c r="AG104" s="245"/>
      <c r="AH104" s="24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5"/>
    </row>
    <row r="117" spans="34:122" ht="13.5" customHeight="1" x14ac:dyDescent="0.15"/>
    <row r="118" spans="34:122" ht="13.5" customHeight="1" x14ac:dyDescent="0.15"/>
    <row r="119" spans="34:122" ht="13.5" customHeight="1" x14ac:dyDescent="0.15"/>
    <row r="120" spans="34:122" ht="13.5" customHeight="1" x14ac:dyDescent="0.15">
      <c r="AH120" s="245"/>
    </row>
    <row r="121" spans="34:122" ht="13.5" customHeight="1" x14ac:dyDescent="0.15">
      <c r="AH121" s="245"/>
    </row>
    <row r="122" spans="34:122" ht="13.5" customHeight="1" x14ac:dyDescent="0.15"/>
    <row r="123" spans="34:122" ht="13.5" customHeight="1" x14ac:dyDescent="0.15"/>
    <row r="124" spans="34:122" ht="13.5" customHeight="1" x14ac:dyDescent="0.15"/>
    <row r="125" spans="34:122" ht="13.5" customHeight="1" x14ac:dyDescent="0.15">
      <c r="DR125" s="245" t="s">
        <v>522</v>
      </c>
    </row>
  </sheetData>
  <sheetProtection algorithmName="SHA-512" hashValue="T2D1LNJG1Gx24kMFm/TQqQBzOmrHJnxxLB1jJMk8zXLnsmpDBIuG7zEJNKXul57vXFtihi6a1VdpzE9Wx3GITA==" saltValue="4VojFAD7j7GIp/FbCbzg3Q=="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9" customWidth="1"/>
    <col min="2" max="8" width="13.375" style="139" customWidth="1"/>
    <col min="9" max="16384" width="11.125" style="139"/>
  </cols>
  <sheetData>
    <row r="1" spans="1:8" x14ac:dyDescent="0.15">
      <c r="A1" s="133"/>
      <c r="B1" s="134"/>
      <c r="C1" s="135"/>
      <c r="D1" s="136"/>
      <c r="E1" s="137"/>
      <c r="F1" s="137"/>
      <c r="G1" s="137"/>
      <c r="H1" s="138"/>
    </row>
    <row r="2" spans="1:8" x14ac:dyDescent="0.15">
      <c r="A2" s="140"/>
      <c r="B2" s="141"/>
      <c r="C2" s="142"/>
      <c r="D2" s="143" t="s">
        <v>52</v>
      </c>
      <c r="E2" s="144"/>
      <c r="F2" s="145" t="s">
        <v>572</v>
      </c>
      <c r="G2" s="146"/>
      <c r="H2" s="147"/>
    </row>
    <row r="3" spans="1:8" x14ac:dyDescent="0.15">
      <c r="A3" s="143" t="s">
        <v>565</v>
      </c>
      <c r="B3" s="148"/>
      <c r="C3" s="149"/>
      <c r="D3" s="150">
        <v>31933</v>
      </c>
      <c r="E3" s="151"/>
      <c r="F3" s="152">
        <v>47820</v>
      </c>
      <c r="G3" s="153"/>
      <c r="H3" s="154"/>
    </row>
    <row r="4" spans="1:8" x14ac:dyDescent="0.15">
      <c r="A4" s="155"/>
      <c r="B4" s="156"/>
      <c r="C4" s="157"/>
      <c r="D4" s="158">
        <v>23895</v>
      </c>
      <c r="E4" s="159"/>
      <c r="F4" s="160">
        <v>25855</v>
      </c>
      <c r="G4" s="161"/>
      <c r="H4" s="162"/>
    </row>
    <row r="5" spans="1:8" x14ac:dyDescent="0.15">
      <c r="A5" s="143" t="s">
        <v>567</v>
      </c>
      <c r="B5" s="148"/>
      <c r="C5" s="149"/>
      <c r="D5" s="150">
        <v>30780</v>
      </c>
      <c r="E5" s="151"/>
      <c r="F5" s="152">
        <v>41934</v>
      </c>
      <c r="G5" s="153"/>
      <c r="H5" s="154"/>
    </row>
    <row r="6" spans="1:8" x14ac:dyDescent="0.15">
      <c r="A6" s="155"/>
      <c r="B6" s="156"/>
      <c r="C6" s="157"/>
      <c r="D6" s="158">
        <v>20374</v>
      </c>
      <c r="E6" s="159"/>
      <c r="F6" s="160">
        <v>23352</v>
      </c>
      <c r="G6" s="161"/>
      <c r="H6" s="162"/>
    </row>
    <row r="7" spans="1:8" x14ac:dyDescent="0.15">
      <c r="A7" s="143" t="s">
        <v>568</v>
      </c>
      <c r="B7" s="148"/>
      <c r="C7" s="149"/>
      <c r="D7" s="150">
        <v>36983</v>
      </c>
      <c r="E7" s="151"/>
      <c r="F7" s="152">
        <v>45588</v>
      </c>
      <c r="G7" s="153"/>
      <c r="H7" s="154"/>
    </row>
    <row r="8" spans="1:8" x14ac:dyDescent="0.15">
      <c r="A8" s="155"/>
      <c r="B8" s="156"/>
      <c r="C8" s="157"/>
      <c r="D8" s="158">
        <v>18569</v>
      </c>
      <c r="E8" s="159"/>
      <c r="F8" s="160">
        <v>24150</v>
      </c>
      <c r="G8" s="161"/>
      <c r="H8" s="162"/>
    </row>
    <row r="9" spans="1:8" x14ac:dyDescent="0.15">
      <c r="A9" s="143" t="s">
        <v>569</v>
      </c>
      <c r="B9" s="148"/>
      <c r="C9" s="149"/>
      <c r="D9" s="150">
        <v>38564</v>
      </c>
      <c r="E9" s="151"/>
      <c r="F9" s="152">
        <v>45483</v>
      </c>
      <c r="G9" s="153"/>
      <c r="H9" s="154"/>
    </row>
    <row r="10" spans="1:8" x14ac:dyDescent="0.15">
      <c r="A10" s="155"/>
      <c r="B10" s="156"/>
      <c r="C10" s="157"/>
      <c r="D10" s="158">
        <v>28314</v>
      </c>
      <c r="E10" s="159"/>
      <c r="F10" s="160">
        <v>24241</v>
      </c>
      <c r="G10" s="161"/>
      <c r="H10" s="162"/>
    </row>
    <row r="11" spans="1:8" x14ac:dyDescent="0.15">
      <c r="A11" s="143" t="s">
        <v>570</v>
      </c>
      <c r="B11" s="148"/>
      <c r="C11" s="149"/>
      <c r="D11" s="150">
        <v>25660</v>
      </c>
      <c r="E11" s="151"/>
      <c r="F11" s="152">
        <v>45945</v>
      </c>
      <c r="G11" s="153"/>
      <c r="H11" s="154"/>
    </row>
    <row r="12" spans="1:8" x14ac:dyDescent="0.15">
      <c r="A12" s="155"/>
      <c r="B12" s="156"/>
      <c r="C12" s="163"/>
      <c r="D12" s="158">
        <v>11250</v>
      </c>
      <c r="E12" s="159"/>
      <c r="F12" s="160">
        <v>25180</v>
      </c>
      <c r="G12" s="161"/>
      <c r="H12" s="162"/>
    </row>
    <row r="13" spans="1:8" x14ac:dyDescent="0.15">
      <c r="A13" s="143"/>
      <c r="B13" s="148"/>
      <c r="C13" s="149"/>
      <c r="D13" s="150">
        <v>32784</v>
      </c>
      <c r="E13" s="151"/>
      <c r="F13" s="152">
        <v>45354</v>
      </c>
      <c r="G13" s="164"/>
      <c r="H13" s="154"/>
    </row>
    <row r="14" spans="1:8" x14ac:dyDescent="0.15">
      <c r="A14" s="155"/>
      <c r="B14" s="156"/>
      <c r="C14" s="157"/>
      <c r="D14" s="158">
        <v>20480</v>
      </c>
      <c r="E14" s="159"/>
      <c r="F14" s="160">
        <v>24556</v>
      </c>
      <c r="G14" s="161"/>
      <c r="H14" s="162"/>
    </row>
    <row r="17" spans="1:11" x14ac:dyDescent="0.15">
      <c r="A17" s="139" t="s">
        <v>53</v>
      </c>
    </row>
    <row r="18" spans="1:11" x14ac:dyDescent="0.15">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15">
      <c r="A19" s="165" t="s">
        <v>54</v>
      </c>
      <c r="B19" s="165">
        <f>ROUND(VALUE(SUBSTITUTE(実質収支比率等に係る経年分析!F$48,"▲","-")),2)</f>
        <v>4.4000000000000004</v>
      </c>
      <c r="C19" s="165">
        <f>ROUND(VALUE(SUBSTITUTE(実質収支比率等に係る経年分析!G$48,"▲","-")),2)</f>
        <v>4.2300000000000004</v>
      </c>
      <c r="D19" s="165">
        <f>ROUND(VALUE(SUBSTITUTE(実質収支比率等に係る経年分析!H$48,"▲","-")),2)</f>
        <v>4.72</v>
      </c>
      <c r="E19" s="165">
        <f>ROUND(VALUE(SUBSTITUTE(実質収支比率等に係る経年分析!I$48,"▲","-")),2)</f>
        <v>4.7</v>
      </c>
      <c r="F19" s="165">
        <f>ROUND(VALUE(SUBSTITUTE(実質収支比率等に係る経年分析!J$48,"▲","-")),2)</f>
        <v>4.4000000000000004</v>
      </c>
    </row>
    <row r="20" spans="1:11" x14ac:dyDescent="0.15">
      <c r="A20" s="165" t="s">
        <v>55</v>
      </c>
      <c r="B20" s="165">
        <f>ROUND(VALUE(SUBSTITUTE(実質収支比率等に係る経年分析!F$47,"▲","-")),2)</f>
        <v>15.24</v>
      </c>
      <c r="C20" s="165">
        <f>ROUND(VALUE(SUBSTITUTE(実質収支比率等に係る経年分析!G$47,"▲","-")),2)</f>
        <v>14.18</v>
      </c>
      <c r="D20" s="165">
        <f>ROUND(VALUE(SUBSTITUTE(実質収支比率等に係る経年分析!H$47,"▲","-")),2)</f>
        <v>15.53</v>
      </c>
      <c r="E20" s="165">
        <f>ROUND(VALUE(SUBSTITUTE(実質収支比率等に係る経年分析!I$47,"▲","-")),2)</f>
        <v>15.68</v>
      </c>
      <c r="F20" s="165">
        <f>ROUND(VALUE(SUBSTITUTE(実質収支比率等に係る経年分析!J$47,"▲","-")),2)</f>
        <v>18.75</v>
      </c>
    </row>
    <row r="21" spans="1:11" x14ac:dyDescent="0.15">
      <c r="A21" s="165" t="s">
        <v>56</v>
      </c>
      <c r="B21" s="165">
        <f>IF(ISNUMBER(VALUE(SUBSTITUTE(実質収支比率等に係る経年分析!F$49,"▲","-"))),ROUND(VALUE(SUBSTITUTE(実質収支比率等に係る経年分析!F$49,"▲","-")),2),NA())</f>
        <v>0.81</v>
      </c>
      <c r="C21" s="165">
        <f>IF(ISNUMBER(VALUE(SUBSTITUTE(実質収支比率等に係る経年分析!G$49,"▲","-"))),ROUND(VALUE(SUBSTITUTE(実質収支比率等に係る経年分析!G$49,"▲","-")),2),NA())</f>
        <v>0.34</v>
      </c>
      <c r="D21" s="165">
        <f>IF(ISNUMBER(VALUE(SUBSTITUTE(実質収支比率等に係る経年分析!H$49,"▲","-"))),ROUND(VALUE(SUBSTITUTE(実質収支比率等に係る経年分析!H$49,"▲","-")),2),NA())</f>
        <v>3.14</v>
      </c>
      <c r="E21" s="165">
        <f>IF(ISNUMBER(VALUE(SUBSTITUTE(実質収支比率等に係る経年分析!I$49,"▲","-"))),ROUND(VALUE(SUBSTITUTE(実質収支比率等に係る経年分析!I$49,"▲","-")),2),NA())</f>
        <v>1.43</v>
      </c>
      <c r="F21" s="165">
        <f>IF(ISNUMBER(VALUE(SUBSTITUTE(実質収支比率等に係る経年分析!J$49,"▲","-"))),ROUND(VALUE(SUBSTITUTE(実質収支比率等に係る経年分析!J$49,"▲","-")),2),NA())</f>
        <v>5.07</v>
      </c>
    </row>
    <row r="24" spans="1:11" x14ac:dyDescent="0.15">
      <c r="A24" s="139" t="s">
        <v>57</v>
      </c>
    </row>
    <row r="25" spans="1:11" x14ac:dyDescent="0.15">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15">
      <c r="A26" s="166"/>
      <c r="B26" s="166" t="s">
        <v>58</v>
      </c>
      <c r="C26" s="166" t="s">
        <v>59</v>
      </c>
      <c r="D26" s="166" t="s">
        <v>58</v>
      </c>
      <c r="E26" s="166" t="s">
        <v>59</v>
      </c>
      <c r="F26" s="166" t="s">
        <v>58</v>
      </c>
      <c r="G26" s="166" t="s">
        <v>59</v>
      </c>
      <c r="H26" s="166" t="s">
        <v>58</v>
      </c>
      <c r="I26" s="166" t="s">
        <v>59</v>
      </c>
      <c r="J26" s="166" t="s">
        <v>58</v>
      </c>
      <c r="K26" s="166" t="s">
        <v>59</v>
      </c>
    </row>
    <row r="27" spans="1:11" x14ac:dyDescent="0.15">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0.34</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0.27</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0.37</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15">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15">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x14ac:dyDescent="0.15">
      <c r="A30" s="166" t="str">
        <f>IF(連結実質赤字比率に係る赤字・黒字の構成分析!C$40="",NA(),連結実質赤字比率に係る赤字・黒字の構成分析!C$40)</f>
        <v>墓園事業特別会計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v>
      </c>
    </row>
    <row r="31" spans="1:11" x14ac:dyDescent="0.15">
      <c r="A31" s="166" t="str">
        <f>IF(連結実質赤字比率に係る赤字・黒字の構成分析!C$39="",NA(),連結実質赤字比率に係る赤字・黒字の構成分析!C$39)</f>
        <v>介護保険特別会計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0.25</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0.31</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0.39</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0.43</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0.12</v>
      </c>
    </row>
    <row r="32" spans="1:11" x14ac:dyDescent="0.15">
      <c r="A32" s="166" t="str">
        <f>IF(連結実質赤字比率に係る赤字・黒字の構成分析!C$38="",NA(),連結実質赤字比率に係る赤字・黒字の構成分析!C$38)</f>
        <v>後期高齢者医療特別会計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0.13</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0.13</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0.13</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0.14000000000000001</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0.12</v>
      </c>
    </row>
    <row r="33" spans="1:16" x14ac:dyDescent="0.15">
      <c r="A33" s="166" t="str">
        <f>IF(連結実質赤字比率に係る赤字・黒字の構成分析!C$37="",NA(),連結実質赤字比率に係る赤字・黒字の構成分析!C$37)</f>
        <v>国民健康保険特別会計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0.79</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0.78</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0.24</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0.53</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0.15</v>
      </c>
    </row>
    <row r="34" spans="1:16" x14ac:dyDescent="0.15">
      <c r="A34" s="166" t="str">
        <f>IF(連結実質赤字比率に係る赤字・黒字の構成分析!C$36="",NA(),連結実質赤字比率に係る赤字・黒字の構成分析!C$36)</f>
        <v>下水道事業会計</v>
      </c>
      <c r="B34" s="166" t="e">
        <f>IF(ROUND(VALUE(SUBSTITUTE(連結実質赤字比率に係る赤字・黒字の構成分析!F$36,"▲", "-")), 2) &lt; 0, ABS(ROUND(VALUE(SUBSTITUTE(連結実質赤字比率に係る赤字・黒字の構成分析!F$36,"▲", "-")), 2)), NA())</f>
        <v>#VALUE!</v>
      </c>
      <c r="C34" s="166" t="e">
        <f>IF(ROUND(VALUE(SUBSTITUTE(連結実質赤字比率に係る赤字・黒字の構成分析!F$36,"▲", "-")), 2) &gt;= 0, ABS(ROUND(VALUE(SUBSTITUTE(連結実質赤字比率に係る赤字・黒字の構成分析!F$36,"▲", "-")), 2)), NA())</f>
        <v>#VALUE!</v>
      </c>
      <c r="D34" s="166" t="e">
        <f>IF(ROUND(VALUE(SUBSTITUTE(連結実質赤字比率に係る赤字・黒字の構成分析!G$36,"▲", "-")), 2) &lt; 0, ABS(ROUND(VALUE(SUBSTITUTE(連結実質赤字比率に係る赤字・黒字の構成分析!G$36,"▲", "-")), 2)), NA())</f>
        <v>#VALUE!</v>
      </c>
      <c r="E34" s="166" t="e">
        <f>IF(ROUND(VALUE(SUBSTITUTE(連結実質赤字比率に係る赤字・黒字の構成分析!G$36,"▲", "-")), 2) &gt;= 0, ABS(ROUND(VALUE(SUBSTITUTE(連結実質赤字比率に係る赤字・黒字の構成分析!G$36,"▲", "-")), 2)), NA())</f>
        <v>#VALUE!</v>
      </c>
      <c r="F34" s="166" t="e">
        <f>IF(ROUND(VALUE(SUBSTITUTE(連結実質赤字比率に係る赤字・黒字の構成分析!H$36,"▲", "-")), 2) &lt; 0, ABS(ROUND(VALUE(SUBSTITUTE(連結実質赤字比率に係る赤字・黒字の構成分析!H$36,"▲", "-")), 2)), NA())</f>
        <v>#VALUE!</v>
      </c>
      <c r="G34" s="166" t="e">
        <f>IF(ROUND(VALUE(SUBSTITUTE(連結実質赤字比率に係る赤字・黒字の構成分析!H$36,"▲", "-")), 2) &gt;= 0, ABS(ROUND(VALUE(SUBSTITUTE(連結実質赤字比率に係る赤字・黒字の構成分析!H$36,"▲", "-")), 2)), NA())</f>
        <v>#VALUE!</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1.72</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1.68</v>
      </c>
    </row>
    <row r="35" spans="1:16" x14ac:dyDescent="0.15">
      <c r="A35" s="166" t="str">
        <f>IF(連結実質赤字比率に係る赤字・黒字の構成分析!C$35="",NA(),連結実質赤字比率に係る赤字・黒字の構成分析!C$35)</f>
        <v>一般会計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4.4000000000000004</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4.22</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4.72</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4.7</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4.3899999999999997</v>
      </c>
    </row>
    <row r="36" spans="1:16" x14ac:dyDescent="0.15">
      <c r="A36" s="166" t="str">
        <f>IF(連結実質赤字比率に係る赤字・黒字の構成分析!C$34="",NA(),連結実質赤字比率に係る赤字・黒字の構成分析!C$34)</f>
        <v>水道事業会計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20.85</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23.6</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24.8</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24.28</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23.72</v>
      </c>
    </row>
    <row r="39" spans="1:16" x14ac:dyDescent="0.15">
      <c r="A39" s="139" t="s">
        <v>60</v>
      </c>
    </row>
    <row r="40" spans="1:16" x14ac:dyDescent="0.15">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15">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15">
      <c r="A42" s="167" t="s">
        <v>63</v>
      </c>
      <c r="B42" s="167"/>
      <c r="C42" s="167"/>
      <c r="D42" s="167">
        <f>'実質公債費比率（分子）の構造'!K$52</f>
        <v>1484</v>
      </c>
      <c r="E42" s="167"/>
      <c r="F42" s="167"/>
      <c r="G42" s="167">
        <f>'実質公債費比率（分子）の構造'!L$52</f>
        <v>1519</v>
      </c>
      <c r="H42" s="167"/>
      <c r="I42" s="167"/>
      <c r="J42" s="167">
        <f>'実質公債費比率（分子）の構造'!M$52</f>
        <v>1528</v>
      </c>
      <c r="K42" s="167"/>
      <c r="L42" s="167"/>
      <c r="M42" s="167">
        <f>'実質公債費比率（分子）の構造'!N$52</f>
        <v>1404</v>
      </c>
      <c r="N42" s="167"/>
      <c r="O42" s="167"/>
      <c r="P42" s="167">
        <f>'実質公債費比率（分子）の構造'!O$52</f>
        <v>1419</v>
      </c>
    </row>
    <row r="43" spans="1:16" x14ac:dyDescent="0.15">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15">
      <c r="A44" s="167" t="s">
        <v>65</v>
      </c>
      <c r="B44" s="167" t="str">
        <f>'実質公債費比率（分子）の構造'!K$50</f>
        <v>-</v>
      </c>
      <c r="C44" s="167"/>
      <c r="D44" s="167"/>
      <c r="E44" s="167" t="str">
        <f>'実質公債費比率（分子）の構造'!L$50</f>
        <v>-</v>
      </c>
      <c r="F44" s="167"/>
      <c r="G44" s="167"/>
      <c r="H44" s="167" t="str">
        <f>'実質公債費比率（分子）の構造'!M$50</f>
        <v>-</v>
      </c>
      <c r="I44" s="167"/>
      <c r="J44" s="167"/>
      <c r="K44" s="167" t="str">
        <f>'実質公債費比率（分子）の構造'!N$50</f>
        <v>-</v>
      </c>
      <c r="L44" s="167"/>
      <c r="M44" s="167"/>
      <c r="N44" s="167" t="str">
        <f>'実質公債費比率（分子）の構造'!O$50</f>
        <v>-</v>
      </c>
      <c r="O44" s="167"/>
      <c r="P44" s="167"/>
    </row>
    <row r="45" spans="1:16" x14ac:dyDescent="0.15">
      <c r="A45" s="167" t="s">
        <v>66</v>
      </c>
      <c r="B45" s="167">
        <f>'実質公債費比率（分子）の構造'!K$49</f>
        <v>246</v>
      </c>
      <c r="C45" s="167"/>
      <c r="D45" s="167"/>
      <c r="E45" s="167">
        <f>'実質公債費比率（分子）の構造'!L$49</f>
        <v>235</v>
      </c>
      <c r="F45" s="167"/>
      <c r="G45" s="167"/>
      <c r="H45" s="167">
        <f>'実質公債費比率（分子）の構造'!M$49</f>
        <v>246</v>
      </c>
      <c r="I45" s="167"/>
      <c r="J45" s="167"/>
      <c r="K45" s="167">
        <f>'実質公債費比率（分子）の構造'!N$49</f>
        <v>267</v>
      </c>
      <c r="L45" s="167"/>
      <c r="M45" s="167"/>
      <c r="N45" s="167">
        <f>'実質公債費比率（分子）の構造'!O$49</f>
        <v>272</v>
      </c>
      <c r="O45" s="167"/>
      <c r="P45" s="167"/>
    </row>
    <row r="46" spans="1:16" x14ac:dyDescent="0.15">
      <c r="A46" s="167" t="s">
        <v>67</v>
      </c>
      <c r="B46" s="167">
        <f>'実質公債費比率（分子）の構造'!K$48</f>
        <v>407</v>
      </c>
      <c r="C46" s="167"/>
      <c r="D46" s="167"/>
      <c r="E46" s="167">
        <f>'実質公債費比率（分子）の構造'!L$48</f>
        <v>475</v>
      </c>
      <c r="F46" s="167"/>
      <c r="G46" s="167"/>
      <c r="H46" s="167">
        <f>'実質公債費比率（分子）の構造'!M$48</f>
        <v>548</v>
      </c>
      <c r="I46" s="167"/>
      <c r="J46" s="167"/>
      <c r="K46" s="167">
        <f>'実質公債費比率（分子）の構造'!N$48</f>
        <v>318</v>
      </c>
      <c r="L46" s="167"/>
      <c r="M46" s="167"/>
      <c r="N46" s="167">
        <f>'実質公債費比率（分子）の構造'!O$48</f>
        <v>343</v>
      </c>
      <c r="O46" s="167"/>
      <c r="P46" s="167"/>
    </row>
    <row r="47" spans="1:16" x14ac:dyDescent="0.15">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15">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15">
      <c r="A49" s="167" t="s">
        <v>70</v>
      </c>
      <c r="B49" s="167">
        <f>'実質公債費比率（分子）の構造'!K$45</f>
        <v>1166</v>
      </c>
      <c r="C49" s="167"/>
      <c r="D49" s="167"/>
      <c r="E49" s="167">
        <f>'実質公債費比率（分子）の構造'!L$45</f>
        <v>1167</v>
      </c>
      <c r="F49" s="167"/>
      <c r="G49" s="167"/>
      <c r="H49" s="167">
        <f>'実質公債費比率（分子）の構造'!M$45</f>
        <v>1138</v>
      </c>
      <c r="I49" s="167"/>
      <c r="J49" s="167"/>
      <c r="K49" s="167">
        <f>'実質公債費比率（分子）の構造'!N$45</f>
        <v>1167</v>
      </c>
      <c r="L49" s="167"/>
      <c r="M49" s="167"/>
      <c r="N49" s="167">
        <f>'実質公債費比率（分子）の構造'!O$45</f>
        <v>1216</v>
      </c>
      <c r="O49" s="167"/>
      <c r="P49" s="167"/>
    </row>
    <row r="50" spans="1:16" x14ac:dyDescent="0.15">
      <c r="A50" s="167" t="s">
        <v>71</v>
      </c>
      <c r="B50" s="167" t="e">
        <f>NA()</f>
        <v>#N/A</v>
      </c>
      <c r="C50" s="167">
        <f>IF(ISNUMBER('実質公債費比率（分子）の構造'!K$53),'実質公債費比率（分子）の構造'!K$53,NA())</f>
        <v>335</v>
      </c>
      <c r="D50" s="167" t="e">
        <f>NA()</f>
        <v>#N/A</v>
      </c>
      <c r="E50" s="167" t="e">
        <f>NA()</f>
        <v>#N/A</v>
      </c>
      <c r="F50" s="167">
        <f>IF(ISNUMBER('実質公債費比率（分子）の構造'!L$53),'実質公債費比率（分子）の構造'!L$53,NA())</f>
        <v>358</v>
      </c>
      <c r="G50" s="167" t="e">
        <f>NA()</f>
        <v>#N/A</v>
      </c>
      <c r="H50" s="167" t="e">
        <f>NA()</f>
        <v>#N/A</v>
      </c>
      <c r="I50" s="167">
        <f>IF(ISNUMBER('実質公債費比率（分子）の構造'!M$53),'実質公債費比率（分子）の構造'!M$53,NA())</f>
        <v>404</v>
      </c>
      <c r="J50" s="167" t="e">
        <f>NA()</f>
        <v>#N/A</v>
      </c>
      <c r="K50" s="167" t="e">
        <f>NA()</f>
        <v>#N/A</v>
      </c>
      <c r="L50" s="167">
        <f>IF(ISNUMBER('実質公債費比率（分子）の構造'!N$53),'実質公債費比率（分子）の構造'!N$53,NA())</f>
        <v>348</v>
      </c>
      <c r="M50" s="167" t="e">
        <f>NA()</f>
        <v>#N/A</v>
      </c>
      <c r="N50" s="167" t="e">
        <f>NA()</f>
        <v>#N/A</v>
      </c>
      <c r="O50" s="167">
        <f>IF(ISNUMBER('実質公債費比率（分子）の構造'!O$53),'実質公債費比率（分子）の構造'!O$53,NA())</f>
        <v>412</v>
      </c>
      <c r="P50" s="167" t="e">
        <f>NA()</f>
        <v>#N/A</v>
      </c>
    </row>
    <row r="53" spans="1:16" x14ac:dyDescent="0.15">
      <c r="A53" s="139" t="s">
        <v>72</v>
      </c>
    </row>
    <row r="54" spans="1:16" x14ac:dyDescent="0.15">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15">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x14ac:dyDescent="0.15">
      <c r="A56" s="166" t="s">
        <v>43</v>
      </c>
      <c r="B56" s="166"/>
      <c r="C56" s="166"/>
      <c r="D56" s="166">
        <f>'将来負担比率（分子）の構造'!I$52</f>
        <v>15386</v>
      </c>
      <c r="E56" s="166"/>
      <c r="F56" s="166"/>
      <c r="G56" s="166">
        <f>'将来負担比率（分子）の構造'!J$52</f>
        <v>15615</v>
      </c>
      <c r="H56" s="166"/>
      <c r="I56" s="166"/>
      <c r="J56" s="166">
        <f>'将来負担比率（分子）の構造'!K$52</f>
        <v>15966</v>
      </c>
      <c r="K56" s="166"/>
      <c r="L56" s="166"/>
      <c r="M56" s="166">
        <f>'将来負担比率（分子）の構造'!L$52</f>
        <v>16053</v>
      </c>
      <c r="N56" s="166"/>
      <c r="O56" s="166"/>
      <c r="P56" s="166">
        <f>'将来負担比率（分子）の構造'!M$52</f>
        <v>15878</v>
      </c>
    </row>
    <row r="57" spans="1:16" x14ac:dyDescent="0.15">
      <c r="A57" s="166" t="s">
        <v>42</v>
      </c>
      <c r="B57" s="166"/>
      <c r="C57" s="166"/>
      <c r="D57" s="166">
        <f>'将来負担比率（分子）の構造'!I$51</f>
        <v>84</v>
      </c>
      <c r="E57" s="166"/>
      <c r="F57" s="166"/>
      <c r="G57" s="166">
        <f>'将来負担比率（分子）の構造'!J$51</f>
        <v>67</v>
      </c>
      <c r="H57" s="166"/>
      <c r="I57" s="166"/>
      <c r="J57" s="166">
        <f>'将来負担比率（分子）の構造'!K$51</f>
        <v>52</v>
      </c>
      <c r="K57" s="166"/>
      <c r="L57" s="166"/>
      <c r="M57" s="166">
        <f>'将来負担比率（分子）の構造'!L$51</f>
        <v>40</v>
      </c>
      <c r="N57" s="166"/>
      <c r="O57" s="166"/>
      <c r="P57" s="166">
        <f>'将来負担比率（分子）の構造'!M$51</f>
        <v>31</v>
      </c>
    </row>
    <row r="58" spans="1:16" x14ac:dyDescent="0.15">
      <c r="A58" s="166" t="s">
        <v>41</v>
      </c>
      <c r="B58" s="166"/>
      <c r="C58" s="166"/>
      <c r="D58" s="166">
        <f>'将来負担比率（分子）の構造'!I$50</f>
        <v>6401</v>
      </c>
      <c r="E58" s="166"/>
      <c r="F58" s="166"/>
      <c r="G58" s="166">
        <f>'将来負担比率（分子）の構造'!J$50</f>
        <v>6617</v>
      </c>
      <c r="H58" s="166"/>
      <c r="I58" s="166"/>
      <c r="J58" s="166">
        <f>'将来負担比率（分子）の構造'!K$50</f>
        <v>7058</v>
      </c>
      <c r="K58" s="166"/>
      <c r="L58" s="166"/>
      <c r="M58" s="166">
        <f>'将来負担比率（分子）の構造'!L$50</f>
        <v>7337</v>
      </c>
      <c r="N58" s="166"/>
      <c r="O58" s="166"/>
      <c r="P58" s="166">
        <f>'将来負担比率（分子）の構造'!M$50</f>
        <v>8883</v>
      </c>
    </row>
    <row r="59" spans="1:16" x14ac:dyDescent="0.15">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15">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15">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15">
      <c r="A62" s="166" t="s">
        <v>35</v>
      </c>
      <c r="B62" s="166">
        <f>'将来負担比率（分子）の構造'!I$45</f>
        <v>429</v>
      </c>
      <c r="C62" s="166"/>
      <c r="D62" s="166"/>
      <c r="E62" s="166">
        <f>'将来負担比率（分子）の構造'!J$45</f>
        <v>301</v>
      </c>
      <c r="F62" s="166"/>
      <c r="G62" s="166"/>
      <c r="H62" s="166">
        <f>'将来負担比率（分子）の構造'!K$45</f>
        <v>228</v>
      </c>
      <c r="I62" s="166"/>
      <c r="J62" s="166"/>
      <c r="K62" s="166">
        <f>'将来負担比率（分子）の構造'!L$45</f>
        <v>192</v>
      </c>
      <c r="L62" s="166"/>
      <c r="M62" s="166"/>
      <c r="N62" s="166">
        <f>'将来負担比率（分子）の構造'!M$45</f>
        <v>125</v>
      </c>
      <c r="O62" s="166"/>
      <c r="P62" s="166"/>
    </row>
    <row r="63" spans="1:16" x14ac:dyDescent="0.15">
      <c r="A63" s="166" t="s">
        <v>34</v>
      </c>
      <c r="B63" s="166">
        <f>'将来負担比率（分子）の構造'!I$44</f>
        <v>1656</v>
      </c>
      <c r="C63" s="166"/>
      <c r="D63" s="166"/>
      <c r="E63" s="166">
        <f>'将来負担比率（分子）の構造'!J$44</f>
        <v>1575</v>
      </c>
      <c r="F63" s="166"/>
      <c r="G63" s="166"/>
      <c r="H63" s="166">
        <f>'将来負担比率（分子）の構造'!K$44</f>
        <v>1507</v>
      </c>
      <c r="I63" s="166"/>
      <c r="J63" s="166"/>
      <c r="K63" s="166">
        <f>'将来負担比率（分子）の構造'!L$44</f>
        <v>1386</v>
      </c>
      <c r="L63" s="166"/>
      <c r="M63" s="166"/>
      <c r="N63" s="166">
        <f>'将来負担比率（分子）の構造'!M$44</f>
        <v>1214</v>
      </c>
      <c r="O63" s="166"/>
      <c r="P63" s="166"/>
    </row>
    <row r="64" spans="1:16" x14ac:dyDescent="0.15">
      <c r="A64" s="166" t="s">
        <v>33</v>
      </c>
      <c r="B64" s="166">
        <f>'将来負担比率（分子）の構造'!I$43</f>
        <v>11005</v>
      </c>
      <c r="C64" s="166"/>
      <c r="D64" s="166"/>
      <c r="E64" s="166">
        <f>'将来負担比率（分子）の構造'!J$43</f>
        <v>11553</v>
      </c>
      <c r="F64" s="166"/>
      <c r="G64" s="166"/>
      <c r="H64" s="166">
        <f>'将来負担比率（分子）の構造'!K$43</f>
        <v>12050</v>
      </c>
      <c r="I64" s="166"/>
      <c r="J64" s="166"/>
      <c r="K64" s="166">
        <f>'将来負担比率（分子）の構造'!L$43</f>
        <v>10453</v>
      </c>
      <c r="L64" s="166"/>
      <c r="M64" s="166"/>
      <c r="N64" s="166">
        <f>'将来負担比率（分子）の構造'!M$43</f>
        <v>8479</v>
      </c>
      <c r="O64" s="166"/>
      <c r="P64" s="166"/>
    </row>
    <row r="65" spans="1:16" x14ac:dyDescent="0.15">
      <c r="A65" s="166" t="s">
        <v>32</v>
      </c>
      <c r="B65" s="166">
        <f>'将来負担比率（分子）の構造'!I$42</f>
        <v>0</v>
      </c>
      <c r="C65" s="166"/>
      <c r="D65" s="166"/>
      <c r="E65" s="166">
        <f>'将来負担比率（分子）の構造'!J$42</f>
        <v>0</v>
      </c>
      <c r="F65" s="166"/>
      <c r="G65" s="166"/>
      <c r="H65" s="166">
        <f>'将来負担比率（分子）の構造'!K$42</f>
        <v>0</v>
      </c>
      <c r="I65" s="166"/>
      <c r="J65" s="166"/>
      <c r="K65" s="166">
        <f>'将来負担比率（分子）の構造'!L$42</f>
        <v>0</v>
      </c>
      <c r="L65" s="166"/>
      <c r="M65" s="166"/>
      <c r="N65" s="166">
        <f>'将来負担比率（分子）の構造'!M$42</f>
        <v>0</v>
      </c>
      <c r="O65" s="166"/>
      <c r="P65" s="166"/>
    </row>
    <row r="66" spans="1:16" x14ac:dyDescent="0.15">
      <c r="A66" s="166" t="s">
        <v>31</v>
      </c>
      <c r="B66" s="166">
        <f>'将来負担比率（分子）の構造'!I$41</f>
        <v>6879</v>
      </c>
      <c r="C66" s="166"/>
      <c r="D66" s="166"/>
      <c r="E66" s="166">
        <f>'将来負担比率（分子）の構造'!J$41</f>
        <v>6493</v>
      </c>
      <c r="F66" s="166"/>
      <c r="G66" s="166"/>
      <c r="H66" s="166">
        <f>'将来負担比率（分子）の構造'!K$41</f>
        <v>6294</v>
      </c>
      <c r="I66" s="166"/>
      <c r="J66" s="166"/>
      <c r="K66" s="166">
        <f>'将来負担比率（分子）の構造'!L$41</f>
        <v>6305</v>
      </c>
      <c r="L66" s="166"/>
      <c r="M66" s="166"/>
      <c r="N66" s="166">
        <f>'将来負担比率（分子）の構造'!M$41</f>
        <v>5560</v>
      </c>
      <c r="O66" s="166"/>
      <c r="P66" s="166"/>
    </row>
    <row r="67" spans="1:16" x14ac:dyDescent="0.15">
      <c r="A67" s="166" t="s">
        <v>75</v>
      </c>
      <c r="B67" s="166" t="e">
        <f>NA()</f>
        <v>#N/A</v>
      </c>
      <c r="C67" s="166">
        <f>IF(ISNUMBER('将来負担比率（分子）の構造'!I$53), IF('将来負担比率（分子）の構造'!I$53 &lt; 0, 0, '将来負担比率（分子）の構造'!I$53), NA())</f>
        <v>0</v>
      </c>
      <c r="D67" s="166" t="e">
        <f>NA()</f>
        <v>#N/A</v>
      </c>
      <c r="E67" s="166" t="e">
        <f>NA()</f>
        <v>#N/A</v>
      </c>
      <c r="F67" s="166">
        <f>IF(ISNUMBER('将来負担比率（分子）の構造'!J$53), IF('将来負担比率（分子）の構造'!J$53 &lt; 0, 0, '将来負担比率（分子）の構造'!J$53), NA())</f>
        <v>0</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x14ac:dyDescent="0.15">
      <c r="A70" s="168" t="s">
        <v>76</v>
      </c>
      <c r="B70" s="168"/>
      <c r="C70" s="168"/>
      <c r="D70" s="168"/>
      <c r="E70" s="168"/>
      <c r="F70" s="168"/>
    </row>
    <row r="71" spans="1:16" x14ac:dyDescent="0.15">
      <c r="A71" s="169"/>
      <c r="B71" s="169" t="str">
        <f>基金残高に係る経年分析!F54</f>
        <v>R01</v>
      </c>
      <c r="C71" s="169" t="str">
        <f>基金残高に係る経年分析!G54</f>
        <v>R02</v>
      </c>
      <c r="D71" s="169" t="str">
        <f>基金残高に係る経年分析!H54</f>
        <v>R03</v>
      </c>
    </row>
    <row r="72" spans="1:16" x14ac:dyDescent="0.15">
      <c r="A72" s="169" t="s">
        <v>77</v>
      </c>
      <c r="B72" s="170">
        <f>基金残高に係る経年分析!F55</f>
        <v>1625</v>
      </c>
      <c r="C72" s="170">
        <f>基金残高に係る経年分析!G55</f>
        <v>1674</v>
      </c>
      <c r="D72" s="170">
        <f>基金残高に係る経年分析!H55</f>
        <v>2141</v>
      </c>
    </row>
    <row r="73" spans="1:16" x14ac:dyDescent="0.15">
      <c r="A73" s="169" t="s">
        <v>78</v>
      </c>
      <c r="B73" s="170">
        <f>基金残高に係る経年分析!F56</f>
        <v>2241</v>
      </c>
      <c r="C73" s="170">
        <f>基金残高に係る経年分析!G56</f>
        <v>2241</v>
      </c>
      <c r="D73" s="170">
        <f>基金残高に係る経年分析!H56</f>
        <v>2491</v>
      </c>
    </row>
    <row r="74" spans="1:16" x14ac:dyDescent="0.15">
      <c r="A74" s="169" t="s">
        <v>79</v>
      </c>
      <c r="B74" s="170">
        <f>基金残高に係る経年分析!F57</f>
        <v>2884</v>
      </c>
      <c r="C74" s="170">
        <f>基金残高に係る経年分析!G57</f>
        <v>3114</v>
      </c>
      <c r="D74" s="170">
        <f>基金残高に係る経年分析!H57</f>
        <v>3943</v>
      </c>
    </row>
  </sheetData>
  <sheetProtection algorithmName="SHA-512" hashValue="4oUvqkbRVl/2siP2O1JE0marNSDI8aYFyHcdBkGNjnC1Zg52uphe/NNc9Ah5iHmKX9pfn2B1po1i3CZ8HYZeJA==" saltValue="v5m6FJLqwoNgOIo3RdzW8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85" zoomScaleNormal="85" workbookViewId="0"/>
  </sheetViews>
  <sheetFormatPr defaultColWidth="0" defaultRowHeight="11.25" customHeight="1" zeroHeight="1" x14ac:dyDescent="0.15"/>
  <cols>
    <col min="1" max="1" width="1.625" style="205" customWidth="1"/>
    <col min="2" max="2" width="2.375" style="205" customWidth="1"/>
    <col min="3" max="16" width="2.625" style="205" customWidth="1"/>
    <col min="17" max="17" width="2.375" style="205" customWidth="1"/>
    <col min="18" max="95" width="1.625" style="205" customWidth="1"/>
    <col min="96" max="133" width="1.625" style="212" customWidth="1"/>
    <col min="134" max="143" width="1.625" style="205" customWidth="1"/>
    <col min="144" max="16384" width="0" style="205" hidden="1"/>
  </cols>
  <sheetData>
    <row r="1" spans="2:143" ht="22.5" customHeight="1" thickBot="1" x14ac:dyDescent="0.2">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13" t="s">
        <v>224</v>
      </c>
      <c r="DI1" s="614"/>
      <c r="DJ1" s="614"/>
      <c r="DK1" s="614"/>
      <c r="DL1" s="614"/>
      <c r="DM1" s="614"/>
      <c r="DN1" s="615"/>
      <c r="DO1" s="205"/>
      <c r="DP1" s="613" t="s">
        <v>225</v>
      </c>
      <c r="DQ1" s="614"/>
      <c r="DR1" s="614"/>
      <c r="DS1" s="614"/>
      <c r="DT1" s="614"/>
      <c r="DU1" s="614"/>
      <c r="DV1" s="614"/>
      <c r="DW1" s="614"/>
      <c r="DX1" s="614"/>
      <c r="DY1" s="614"/>
      <c r="DZ1" s="614"/>
      <c r="EA1" s="614"/>
      <c r="EB1" s="614"/>
      <c r="EC1" s="615"/>
      <c r="ED1" s="204"/>
      <c r="EE1" s="204"/>
      <c r="EF1" s="204"/>
      <c r="EG1" s="204"/>
      <c r="EH1" s="204"/>
      <c r="EI1" s="204"/>
      <c r="EJ1" s="204"/>
      <c r="EK1" s="204"/>
      <c r="EL1" s="204"/>
      <c r="EM1" s="204"/>
    </row>
    <row r="2" spans="2:143" ht="22.5" customHeight="1" x14ac:dyDescent="0.15">
      <c r="B2" s="206" t="s">
        <v>226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16" t="s">
        <v>227</v>
      </c>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c r="AN3" s="617"/>
      <c r="AO3" s="617"/>
      <c r="AP3" s="616" t="s">
        <v>228</v>
      </c>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8"/>
      <c r="CD3" s="616" t="s">
        <v>229</v>
      </c>
      <c r="CE3" s="617"/>
      <c r="CF3" s="617"/>
      <c r="CG3" s="617"/>
      <c r="CH3" s="617"/>
      <c r="CI3" s="617"/>
      <c r="CJ3" s="617"/>
      <c r="CK3" s="617"/>
      <c r="CL3" s="617"/>
      <c r="CM3" s="617"/>
      <c r="CN3" s="617"/>
      <c r="CO3" s="617"/>
      <c r="CP3" s="617"/>
      <c r="CQ3" s="617"/>
      <c r="CR3" s="617"/>
      <c r="CS3" s="617"/>
      <c r="CT3" s="617"/>
      <c r="CU3" s="617"/>
      <c r="CV3" s="617"/>
      <c r="CW3" s="617"/>
      <c r="CX3" s="617"/>
      <c r="CY3" s="617"/>
      <c r="CZ3" s="617"/>
      <c r="DA3" s="617"/>
      <c r="DB3" s="617"/>
      <c r="DC3" s="617"/>
      <c r="DD3" s="617"/>
      <c r="DE3" s="617"/>
      <c r="DF3" s="617"/>
      <c r="DG3" s="617"/>
      <c r="DH3" s="617"/>
      <c r="DI3" s="617"/>
      <c r="DJ3" s="617"/>
      <c r="DK3" s="617"/>
      <c r="DL3" s="617"/>
      <c r="DM3" s="617"/>
      <c r="DN3" s="617"/>
      <c r="DO3" s="617"/>
      <c r="DP3" s="617"/>
      <c r="DQ3" s="617"/>
      <c r="DR3" s="617"/>
      <c r="DS3" s="617"/>
      <c r="DT3" s="617"/>
      <c r="DU3" s="617"/>
      <c r="DV3" s="617"/>
      <c r="DW3" s="617"/>
      <c r="DX3" s="617"/>
      <c r="DY3" s="617"/>
      <c r="DZ3" s="617"/>
      <c r="EA3" s="617"/>
      <c r="EB3" s="617"/>
      <c r="EC3" s="618"/>
    </row>
    <row r="4" spans="2:143" ht="11.25" customHeight="1" x14ac:dyDescent="0.15">
      <c r="B4" s="616" t="s">
        <v>1</v>
      </c>
      <c r="C4" s="617"/>
      <c r="D4" s="617"/>
      <c r="E4" s="617"/>
      <c r="F4" s="617"/>
      <c r="G4" s="617"/>
      <c r="H4" s="617"/>
      <c r="I4" s="617"/>
      <c r="J4" s="617"/>
      <c r="K4" s="617"/>
      <c r="L4" s="617"/>
      <c r="M4" s="617"/>
      <c r="N4" s="617"/>
      <c r="O4" s="617"/>
      <c r="P4" s="617"/>
      <c r="Q4" s="618"/>
      <c r="R4" s="616" t="s">
        <v>230</v>
      </c>
      <c r="S4" s="617"/>
      <c r="T4" s="617"/>
      <c r="U4" s="617"/>
      <c r="V4" s="617"/>
      <c r="W4" s="617"/>
      <c r="X4" s="617"/>
      <c r="Y4" s="618"/>
      <c r="Z4" s="616" t="s">
        <v>231</v>
      </c>
      <c r="AA4" s="617"/>
      <c r="AB4" s="617"/>
      <c r="AC4" s="618"/>
      <c r="AD4" s="616" t="s">
        <v>232</v>
      </c>
      <c r="AE4" s="617"/>
      <c r="AF4" s="617"/>
      <c r="AG4" s="617"/>
      <c r="AH4" s="617"/>
      <c r="AI4" s="617"/>
      <c r="AJ4" s="617"/>
      <c r="AK4" s="618"/>
      <c r="AL4" s="616" t="s">
        <v>231</v>
      </c>
      <c r="AM4" s="617"/>
      <c r="AN4" s="617"/>
      <c r="AO4" s="618"/>
      <c r="AP4" s="619" t="s">
        <v>233</v>
      </c>
      <c r="AQ4" s="619"/>
      <c r="AR4" s="619"/>
      <c r="AS4" s="619"/>
      <c r="AT4" s="619"/>
      <c r="AU4" s="619"/>
      <c r="AV4" s="619"/>
      <c r="AW4" s="619"/>
      <c r="AX4" s="619"/>
      <c r="AY4" s="619"/>
      <c r="AZ4" s="619"/>
      <c r="BA4" s="619"/>
      <c r="BB4" s="619"/>
      <c r="BC4" s="619"/>
      <c r="BD4" s="619"/>
      <c r="BE4" s="619"/>
      <c r="BF4" s="619"/>
      <c r="BG4" s="619" t="s">
        <v>234</v>
      </c>
      <c r="BH4" s="619"/>
      <c r="BI4" s="619"/>
      <c r="BJ4" s="619"/>
      <c r="BK4" s="619"/>
      <c r="BL4" s="619"/>
      <c r="BM4" s="619"/>
      <c r="BN4" s="619"/>
      <c r="BO4" s="619" t="s">
        <v>231</v>
      </c>
      <c r="BP4" s="619"/>
      <c r="BQ4" s="619"/>
      <c r="BR4" s="619"/>
      <c r="BS4" s="619" t="s">
        <v>235</v>
      </c>
      <c r="BT4" s="619"/>
      <c r="BU4" s="619"/>
      <c r="BV4" s="619"/>
      <c r="BW4" s="619"/>
      <c r="BX4" s="619"/>
      <c r="BY4" s="619"/>
      <c r="BZ4" s="619"/>
      <c r="CA4" s="619"/>
      <c r="CB4" s="619"/>
      <c r="CD4" s="616" t="s">
        <v>236</v>
      </c>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8"/>
    </row>
    <row r="5" spans="2:143" ht="11.25" customHeight="1" x14ac:dyDescent="0.15">
      <c r="B5" s="620" t="s">
        <v>237</v>
      </c>
      <c r="C5" s="621"/>
      <c r="D5" s="621"/>
      <c r="E5" s="621"/>
      <c r="F5" s="621"/>
      <c r="G5" s="621"/>
      <c r="H5" s="621"/>
      <c r="I5" s="621"/>
      <c r="J5" s="621"/>
      <c r="K5" s="621"/>
      <c r="L5" s="621"/>
      <c r="M5" s="621"/>
      <c r="N5" s="621"/>
      <c r="O5" s="621"/>
      <c r="P5" s="621"/>
      <c r="Q5" s="622"/>
      <c r="R5" s="623">
        <v>6080934</v>
      </c>
      <c r="S5" s="624"/>
      <c r="T5" s="624"/>
      <c r="U5" s="624"/>
      <c r="V5" s="624"/>
      <c r="W5" s="624"/>
      <c r="X5" s="624"/>
      <c r="Y5" s="625"/>
      <c r="Z5" s="626">
        <v>28.6</v>
      </c>
      <c r="AA5" s="626"/>
      <c r="AB5" s="626"/>
      <c r="AC5" s="626"/>
      <c r="AD5" s="627">
        <v>5751647</v>
      </c>
      <c r="AE5" s="627"/>
      <c r="AF5" s="627"/>
      <c r="AG5" s="627"/>
      <c r="AH5" s="627"/>
      <c r="AI5" s="627"/>
      <c r="AJ5" s="627"/>
      <c r="AK5" s="627"/>
      <c r="AL5" s="628">
        <v>52.1</v>
      </c>
      <c r="AM5" s="629"/>
      <c r="AN5" s="629"/>
      <c r="AO5" s="630"/>
      <c r="AP5" s="620" t="s">
        <v>238</v>
      </c>
      <c r="AQ5" s="621"/>
      <c r="AR5" s="621"/>
      <c r="AS5" s="621"/>
      <c r="AT5" s="621"/>
      <c r="AU5" s="621"/>
      <c r="AV5" s="621"/>
      <c r="AW5" s="621"/>
      <c r="AX5" s="621"/>
      <c r="AY5" s="621"/>
      <c r="AZ5" s="621"/>
      <c r="BA5" s="621"/>
      <c r="BB5" s="621"/>
      <c r="BC5" s="621"/>
      <c r="BD5" s="621"/>
      <c r="BE5" s="621"/>
      <c r="BF5" s="622"/>
      <c r="BG5" s="634">
        <v>5751647</v>
      </c>
      <c r="BH5" s="635"/>
      <c r="BI5" s="635"/>
      <c r="BJ5" s="635"/>
      <c r="BK5" s="635"/>
      <c r="BL5" s="635"/>
      <c r="BM5" s="635"/>
      <c r="BN5" s="636"/>
      <c r="BO5" s="637">
        <v>94.6</v>
      </c>
      <c r="BP5" s="637"/>
      <c r="BQ5" s="637"/>
      <c r="BR5" s="637"/>
      <c r="BS5" s="638">
        <v>40102</v>
      </c>
      <c r="BT5" s="638"/>
      <c r="BU5" s="638"/>
      <c r="BV5" s="638"/>
      <c r="BW5" s="638"/>
      <c r="BX5" s="638"/>
      <c r="BY5" s="638"/>
      <c r="BZ5" s="638"/>
      <c r="CA5" s="638"/>
      <c r="CB5" s="642"/>
      <c r="CD5" s="616" t="s">
        <v>233</v>
      </c>
      <c r="CE5" s="617"/>
      <c r="CF5" s="617"/>
      <c r="CG5" s="617"/>
      <c r="CH5" s="617"/>
      <c r="CI5" s="617"/>
      <c r="CJ5" s="617"/>
      <c r="CK5" s="617"/>
      <c r="CL5" s="617"/>
      <c r="CM5" s="617"/>
      <c r="CN5" s="617"/>
      <c r="CO5" s="617"/>
      <c r="CP5" s="617"/>
      <c r="CQ5" s="618"/>
      <c r="CR5" s="616" t="s">
        <v>239</v>
      </c>
      <c r="CS5" s="617"/>
      <c r="CT5" s="617"/>
      <c r="CU5" s="617"/>
      <c r="CV5" s="617"/>
      <c r="CW5" s="617"/>
      <c r="CX5" s="617"/>
      <c r="CY5" s="618"/>
      <c r="CZ5" s="616" t="s">
        <v>231</v>
      </c>
      <c r="DA5" s="617"/>
      <c r="DB5" s="617"/>
      <c r="DC5" s="618"/>
      <c r="DD5" s="616" t="s">
        <v>240</v>
      </c>
      <c r="DE5" s="617"/>
      <c r="DF5" s="617"/>
      <c r="DG5" s="617"/>
      <c r="DH5" s="617"/>
      <c r="DI5" s="617"/>
      <c r="DJ5" s="617"/>
      <c r="DK5" s="617"/>
      <c r="DL5" s="617"/>
      <c r="DM5" s="617"/>
      <c r="DN5" s="617"/>
      <c r="DO5" s="617"/>
      <c r="DP5" s="618"/>
      <c r="DQ5" s="616" t="s">
        <v>241</v>
      </c>
      <c r="DR5" s="617"/>
      <c r="DS5" s="617"/>
      <c r="DT5" s="617"/>
      <c r="DU5" s="617"/>
      <c r="DV5" s="617"/>
      <c r="DW5" s="617"/>
      <c r="DX5" s="617"/>
      <c r="DY5" s="617"/>
      <c r="DZ5" s="617"/>
      <c r="EA5" s="617"/>
      <c r="EB5" s="617"/>
      <c r="EC5" s="618"/>
    </row>
    <row r="6" spans="2:143" ht="11.25" customHeight="1" x14ac:dyDescent="0.15">
      <c r="B6" s="631" t="s">
        <v>242</v>
      </c>
      <c r="C6" s="632"/>
      <c r="D6" s="632"/>
      <c r="E6" s="632"/>
      <c r="F6" s="632"/>
      <c r="G6" s="632"/>
      <c r="H6" s="632"/>
      <c r="I6" s="632"/>
      <c r="J6" s="632"/>
      <c r="K6" s="632"/>
      <c r="L6" s="632"/>
      <c r="M6" s="632"/>
      <c r="N6" s="632"/>
      <c r="O6" s="632"/>
      <c r="P6" s="632"/>
      <c r="Q6" s="633"/>
      <c r="R6" s="634">
        <v>127540</v>
      </c>
      <c r="S6" s="635"/>
      <c r="T6" s="635"/>
      <c r="U6" s="635"/>
      <c r="V6" s="635"/>
      <c r="W6" s="635"/>
      <c r="X6" s="635"/>
      <c r="Y6" s="636"/>
      <c r="Z6" s="637">
        <v>0.6</v>
      </c>
      <c r="AA6" s="637"/>
      <c r="AB6" s="637"/>
      <c r="AC6" s="637"/>
      <c r="AD6" s="638">
        <v>127540</v>
      </c>
      <c r="AE6" s="638"/>
      <c r="AF6" s="638"/>
      <c r="AG6" s="638"/>
      <c r="AH6" s="638"/>
      <c r="AI6" s="638"/>
      <c r="AJ6" s="638"/>
      <c r="AK6" s="638"/>
      <c r="AL6" s="639">
        <v>1.2</v>
      </c>
      <c r="AM6" s="640"/>
      <c r="AN6" s="640"/>
      <c r="AO6" s="641"/>
      <c r="AP6" s="631" t="s">
        <v>243</v>
      </c>
      <c r="AQ6" s="632"/>
      <c r="AR6" s="632"/>
      <c r="AS6" s="632"/>
      <c r="AT6" s="632"/>
      <c r="AU6" s="632"/>
      <c r="AV6" s="632"/>
      <c r="AW6" s="632"/>
      <c r="AX6" s="632"/>
      <c r="AY6" s="632"/>
      <c r="AZ6" s="632"/>
      <c r="BA6" s="632"/>
      <c r="BB6" s="632"/>
      <c r="BC6" s="632"/>
      <c r="BD6" s="632"/>
      <c r="BE6" s="632"/>
      <c r="BF6" s="633"/>
      <c r="BG6" s="634">
        <v>5751647</v>
      </c>
      <c r="BH6" s="635"/>
      <c r="BI6" s="635"/>
      <c r="BJ6" s="635"/>
      <c r="BK6" s="635"/>
      <c r="BL6" s="635"/>
      <c r="BM6" s="635"/>
      <c r="BN6" s="636"/>
      <c r="BO6" s="637">
        <v>94.6</v>
      </c>
      <c r="BP6" s="637"/>
      <c r="BQ6" s="637"/>
      <c r="BR6" s="637"/>
      <c r="BS6" s="638">
        <v>40102</v>
      </c>
      <c r="BT6" s="638"/>
      <c r="BU6" s="638"/>
      <c r="BV6" s="638"/>
      <c r="BW6" s="638"/>
      <c r="BX6" s="638"/>
      <c r="BY6" s="638"/>
      <c r="BZ6" s="638"/>
      <c r="CA6" s="638"/>
      <c r="CB6" s="642"/>
      <c r="CD6" s="620" t="s">
        <v>244</v>
      </c>
      <c r="CE6" s="621"/>
      <c r="CF6" s="621"/>
      <c r="CG6" s="621"/>
      <c r="CH6" s="621"/>
      <c r="CI6" s="621"/>
      <c r="CJ6" s="621"/>
      <c r="CK6" s="621"/>
      <c r="CL6" s="621"/>
      <c r="CM6" s="621"/>
      <c r="CN6" s="621"/>
      <c r="CO6" s="621"/>
      <c r="CP6" s="621"/>
      <c r="CQ6" s="622"/>
      <c r="CR6" s="634">
        <v>139850</v>
      </c>
      <c r="CS6" s="635"/>
      <c r="CT6" s="635"/>
      <c r="CU6" s="635"/>
      <c r="CV6" s="635"/>
      <c r="CW6" s="635"/>
      <c r="CX6" s="635"/>
      <c r="CY6" s="636"/>
      <c r="CZ6" s="628">
        <v>0.7</v>
      </c>
      <c r="DA6" s="629"/>
      <c r="DB6" s="629"/>
      <c r="DC6" s="645"/>
      <c r="DD6" s="643">
        <v>2200</v>
      </c>
      <c r="DE6" s="635"/>
      <c r="DF6" s="635"/>
      <c r="DG6" s="635"/>
      <c r="DH6" s="635"/>
      <c r="DI6" s="635"/>
      <c r="DJ6" s="635"/>
      <c r="DK6" s="635"/>
      <c r="DL6" s="635"/>
      <c r="DM6" s="635"/>
      <c r="DN6" s="635"/>
      <c r="DO6" s="635"/>
      <c r="DP6" s="636"/>
      <c r="DQ6" s="643">
        <v>139850</v>
      </c>
      <c r="DR6" s="635"/>
      <c r="DS6" s="635"/>
      <c r="DT6" s="635"/>
      <c r="DU6" s="635"/>
      <c r="DV6" s="635"/>
      <c r="DW6" s="635"/>
      <c r="DX6" s="635"/>
      <c r="DY6" s="635"/>
      <c r="DZ6" s="635"/>
      <c r="EA6" s="635"/>
      <c r="EB6" s="635"/>
      <c r="EC6" s="644"/>
    </row>
    <row r="7" spans="2:143" ht="11.25" customHeight="1" x14ac:dyDescent="0.15">
      <c r="B7" s="631" t="s">
        <v>245</v>
      </c>
      <c r="C7" s="632"/>
      <c r="D7" s="632"/>
      <c r="E7" s="632"/>
      <c r="F7" s="632"/>
      <c r="G7" s="632"/>
      <c r="H7" s="632"/>
      <c r="I7" s="632"/>
      <c r="J7" s="632"/>
      <c r="K7" s="632"/>
      <c r="L7" s="632"/>
      <c r="M7" s="632"/>
      <c r="N7" s="632"/>
      <c r="O7" s="632"/>
      <c r="P7" s="632"/>
      <c r="Q7" s="633"/>
      <c r="R7" s="634">
        <v>7118</v>
      </c>
      <c r="S7" s="635"/>
      <c r="T7" s="635"/>
      <c r="U7" s="635"/>
      <c r="V7" s="635"/>
      <c r="W7" s="635"/>
      <c r="X7" s="635"/>
      <c r="Y7" s="636"/>
      <c r="Z7" s="637">
        <v>0</v>
      </c>
      <c r="AA7" s="637"/>
      <c r="AB7" s="637"/>
      <c r="AC7" s="637"/>
      <c r="AD7" s="638">
        <v>7118</v>
      </c>
      <c r="AE7" s="638"/>
      <c r="AF7" s="638"/>
      <c r="AG7" s="638"/>
      <c r="AH7" s="638"/>
      <c r="AI7" s="638"/>
      <c r="AJ7" s="638"/>
      <c r="AK7" s="638"/>
      <c r="AL7" s="639">
        <v>0.1</v>
      </c>
      <c r="AM7" s="640"/>
      <c r="AN7" s="640"/>
      <c r="AO7" s="641"/>
      <c r="AP7" s="631" t="s">
        <v>246</v>
      </c>
      <c r="AQ7" s="632"/>
      <c r="AR7" s="632"/>
      <c r="AS7" s="632"/>
      <c r="AT7" s="632"/>
      <c r="AU7" s="632"/>
      <c r="AV7" s="632"/>
      <c r="AW7" s="632"/>
      <c r="AX7" s="632"/>
      <c r="AY7" s="632"/>
      <c r="AZ7" s="632"/>
      <c r="BA7" s="632"/>
      <c r="BB7" s="632"/>
      <c r="BC7" s="632"/>
      <c r="BD7" s="632"/>
      <c r="BE7" s="632"/>
      <c r="BF7" s="633"/>
      <c r="BG7" s="634">
        <v>2780713</v>
      </c>
      <c r="BH7" s="635"/>
      <c r="BI7" s="635"/>
      <c r="BJ7" s="635"/>
      <c r="BK7" s="635"/>
      <c r="BL7" s="635"/>
      <c r="BM7" s="635"/>
      <c r="BN7" s="636"/>
      <c r="BO7" s="637">
        <v>45.7</v>
      </c>
      <c r="BP7" s="637"/>
      <c r="BQ7" s="637"/>
      <c r="BR7" s="637"/>
      <c r="BS7" s="638">
        <v>40102</v>
      </c>
      <c r="BT7" s="638"/>
      <c r="BU7" s="638"/>
      <c r="BV7" s="638"/>
      <c r="BW7" s="638"/>
      <c r="BX7" s="638"/>
      <c r="BY7" s="638"/>
      <c r="BZ7" s="638"/>
      <c r="CA7" s="638"/>
      <c r="CB7" s="642"/>
      <c r="CD7" s="631" t="s">
        <v>247</v>
      </c>
      <c r="CE7" s="632"/>
      <c r="CF7" s="632"/>
      <c r="CG7" s="632"/>
      <c r="CH7" s="632"/>
      <c r="CI7" s="632"/>
      <c r="CJ7" s="632"/>
      <c r="CK7" s="632"/>
      <c r="CL7" s="632"/>
      <c r="CM7" s="632"/>
      <c r="CN7" s="632"/>
      <c r="CO7" s="632"/>
      <c r="CP7" s="632"/>
      <c r="CQ7" s="633"/>
      <c r="CR7" s="634">
        <v>2637516</v>
      </c>
      <c r="CS7" s="635"/>
      <c r="CT7" s="635"/>
      <c r="CU7" s="635"/>
      <c r="CV7" s="635"/>
      <c r="CW7" s="635"/>
      <c r="CX7" s="635"/>
      <c r="CY7" s="636"/>
      <c r="CZ7" s="637">
        <v>12.8</v>
      </c>
      <c r="DA7" s="637"/>
      <c r="DB7" s="637"/>
      <c r="DC7" s="637"/>
      <c r="DD7" s="643">
        <v>190924</v>
      </c>
      <c r="DE7" s="635"/>
      <c r="DF7" s="635"/>
      <c r="DG7" s="635"/>
      <c r="DH7" s="635"/>
      <c r="DI7" s="635"/>
      <c r="DJ7" s="635"/>
      <c r="DK7" s="635"/>
      <c r="DL7" s="635"/>
      <c r="DM7" s="635"/>
      <c r="DN7" s="635"/>
      <c r="DO7" s="635"/>
      <c r="DP7" s="636"/>
      <c r="DQ7" s="643">
        <v>2367481</v>
      </c>
      <c r="DR7" s="635"/>
      <c r="DS7" s="635"/>
      <c r="DT7" s="635"/>
      <c r="DU7" s="635"/>
      <c r="DV7" s="635"/>
      <c r="DW7" s="635"/>
      <c r="DX7" s="635"/>
      <c r="DY7" s="635"/>
      <c r="DZ7" s="635"/>
      <c r="EA7" s="635"/>
      <c r="EB7" s="635"/>
      <c r="EC7" s="644"/>
    </row>
    <row r="8" spans="2:143" ht="11.25" customHeight="1" x14ac:dyDescent="0.15">
      <c r="B8" s="631" t="s">
        <v>248</v>
      </c>
      <c r="C8" s="632"/>
      <c r="D8" s="632"/>
      <c r="E8" s="632"/>
      <c r="F8" s="632"/>
      <c r="G8" s="632"/>
      <c r="H8" s="632"/>
      <c r="I8" s="632"/>
      <c r="J8" s="632"/>
      <c r="K8" s="632"/>
      <c r="L8" s="632"/>
      <c r="M8" s="632"/>
      <c r="N8" s="632"/>
      <c r="O8" s="632"/>
      <c r="P8" s="632"/>
      <c r="Q8" s="633"/>
      <c r="R8" s="634">
        <v>57344</v>
      </c>
      <c r="S8" s="635"/>
      <c r="T8" s="635"/>
      <c r="U8" s="635"/>
      <c r="V8" s="635"/>
      <c r="W8" s="635"/>
      <c r="X8" s="635"/>
      <c r="Y8" s="636"/>
      <c r="Z8" s="637">
        <v>0.3</v>
      </c>
      <c r="AA8" s="637"/>
      <c r="AB8" s="637"/>
      <c r="AC8" s="637"/>
      <c r="AD8" s="638">
        <v>57344</v>
      </c>
      <c r="AE8" s="638"/>
      <c r="AF8" s="638"/>
      <c r="AG8" s="638"/>
      <c r="AH8" s="638"/>
      <c r="AI8" s="638"/>
      <c r="AJ8" s="638"/>
      <c r="AK8" s="638"/>
      <c r="AL8" s="639">
        <v>0.5</v>
      </c>
      <c r="AM8" s="640"/>
      <c r="AN8" s="640"/>
      <c r="AO8" s="641"/>
      <c r="AP8" s="631" t="s">
        <v>249</v>
      </c>
      <c r="AQ8" s="632"/>
      <c r="AR8" s="632"/>
      <c r="AS8" s="632"/>
      <c r="AT8" s="632"/>
      <c r="AU8" s="632"/>
      <c r="AV8" s="632"/>
      <c r="AW8" s="632"/>
      <c r="AX8" s="632"/>
      <c r="AY8" s="632"/>
      <c r="AZ8" s="632"/>
      <c r="BA8" s="632"/>
      <c r="BB8" s="632"/>
      <c r="BC8" s="632"/>
      <c r="BD8" s="632"/>
      <c r="BE8" s="632"/>
      <c r="BF8" s="633"/>
      <c r="BG8" s="634">
        <v>92944</v>
      </c>
      <c r="BH8" s="635"/>
      <c r="BI8" s="635"/>
      <c r="BJ8" s="635"/>
      <c r="BK8" s="635"/>
      <c r="BL8" s="635"/>
      <c r="BM8" s="635"/>
      <c r="BN8" s="636"/>
      <c r="BO8" s="637">
        <v>1.5</v>
      </c>
      <c r="BP8" s="637"/>
      <c r="BQ8" s="637"/>
      <c r="BR8" s="637"/>
      <c r="BS8" s="638" t="s">
        <v>131</v>
      </c>
      <c r="BT8" s="638"/>
      <c r="BU8" s="638"/>
      <c r="BV8" s="638"/>
      <c r="BW8" s="638"/>
      <c r="BX8" s="638"/>
      <c r="BY8" s="638"/>
      <c r="BZ8" s="638"/>
      <c r="CA8" s="638"/>
      <c r="CB8" s="642"/>
      <c r="CD8" s="631" t="s">
        <v>250</v>
      </c>
      <c r="CE8" s="632"/>
      <c r="CF8" s="632"/>
      <c r="CG8" s="632"/>
      <c r="CH8" s="632"/>
      <c r="CI8" s="632"/>
      <c r="CJ8" s="632"/>
      <c r="CK8" s="632"/>
      <c r="CL8" s="632"/>
      <c r="CM8" s="632"/>
      <c r="CN8" s="632"/>
      <c r="CO8" s="632"/>
      <c r="CP8" s="632"/>
      <c r="CQ8" s="633"/>
      <c r="CR8" s="634">
        <v>9246342</v>
      </c>
      <c r="CS8" s="635"/>
      <c r="CT8" s="635"/>
      <c r="CU8" s="635"/>
      <c r="CV8" s="635"/>
      <c r="CW8" s="635"/>
      <c r="CX8" s="635"/>
      <c r="CY8" s="636"/>
      <c r="CZ8" s="637">
        <v>44.8</v>
      </c>
      <c r="DA8" s="637"/>
      <c r="DB8" s="637"/>
      <c r="DC8" s="637"/>
      <c r="DD8" s="643">
        <v>91066</v>
      </c>
      <c r="DE8" s="635"/>
      <c r="DF8" s="635"/>
      <c r="DG8" s="635"/>
      <c r="DH8" s="635"/>
      <c r="DI8" s="635"/>
      <c r="DJ8" s="635"/>
      <c r="DK8" s="635"/>
      <c r="DL8" s="635"/>
      <c r="DM8" s="635"/>
      <c r="DN8" s="635"/>
      <c r="DO8" s="635"/>
      <c r="DP8" s="636"/>
      <c r="DQ8" s="643">
        <v>3699109</v>
      </c>
      <c r="DR8" s="635"/>
      <c r="DS8" s="635"/>
      <c r="DT8" s="635"/>
      <c r="DU8" s="635"/>
      <c r="DV8" s="635"/>
      <c r="DW8" s="635"/>
      <c r="DX8" s="635"/>
      <c r="DY8" s="635"/>
      <c r="DZ8" s="635"/>
      <c r="EA8" s="635"/>
      <c r="EB8" s="635"/>
      <c r="EC8" s="644"/>
    </row>
    <row r="9" spans="2:143" ht="11.25" customHeight="1" x14ac:dyDescent="0.15">
      <c r="B9" s="631" t="s">
        <v>251</v>
      </c>
      <c r="C9" s="632"/>
      <c r="D9" s="632"/>
      <c r="E9" s="632"/>
      <c r="F9" s="632"/>
      <c r="G9" s="632"/>
      <c r="H9" s="632"/>
      <c r="I9" s="632"/>
      <c r="J9" s="632"/>
      <c r="K9" s="632"/>
      <c r="L9" s="632"/>
      <c r="M9" s="632"/>
      <c r="N9" s="632"/>
      <c r="O9" s="632"/>
      <c r="P9" s="632"/>
      <c r="Q9" s="633"/>
      <c r="R9" s="634">
        <v>64085</v>
      </c>
      <c r="S9" s="635"/>
      <c r="T9" s="635"/>
      <c r="U9" s="635"/>
      <c r="V9" s="635"/>
      <c r="W9" s="635"/>
      <c r="X9" s="635"/>
      <c r="Y9" s="636"/>
      <c r="Z9" s="637">
        <v>0.3</v>
      </c>
      <c r="AA9" s="637"/>
      <c r="AB9" s="637"/>
      <c r="AC9" s="637"/>
      <c r="AD9" s="638">
        <v>64085</v>
      </c>
      <c r="AE9" s="638"/>
      <c r="AF9" s="638"/>
      <c r="AG9" s="638"/>
      <c r="AH9" s="638"/>
      <c r="AI9" s="638"/>
      <c r="AJ9" s="638"/>
      <c r="AK9" s="638"/>
      <c r="AL9" s="639">
        <v>0.6</v>
      </c>
      <c r="AM9" s="640"/>
      <c r="AN9" s="640"/>
      <c r="AO9" s="641"/>
      <c r="AP9" s="631" t="s">
        <v>252</v>
      </c>
      <c r="AQ9" s="632"/>
      <c r="AR9" s="632"/>
      <c r="AS9" s="632"/>
      <c r="AT9" s="632"/>
      <c r="AU9" s="632"/>
      <c r="AV9" s="632"/>
      <c r="AW9" s="632"/>
      <c r="AX9" s="632"/>
      <c r="AY9" s="632"/>
      <c r="AZ9" s="632"/>
      <c r="BA9" s="632"/>
      <c r="BB9" s="632"/>
      <c r="BC9" s="632"/>
      <c r="BD9" s="632"/>
      <c r="BE9" s="632"/>
      <c r="BF9" s="633"/>
      <c r="BG9" s="634">
        <v>2425873</v>
      </c>
      <c r="BH9" s="635"/>
      <c r="BI9" s="635"/>
      <c r="BJ9" s="635"/>
      <c r="BK9" s="635"/>
      <c r="BL9" s="635"/>
      <c r="BM9" s="635"/>
      <c r="BN9" s="636"/>
      <c r="BO9" s="637">
        <v>39.9</v>
      </c>
      <c r="BP9" s="637"/>
      <c r="BQ9" s="637"/>
      <c r="BR9" s="637"/>
      <c r="BS9" s="638" t="s">
        <v>131</v>
      </c>
      <c r="BT9" s="638"/>
      <c r="BU9" s="638"/>
      <c r="BV9" s="638"/>
      <c r="BW9" s="638"/>
      <c r="BX9" s="638"/>
      <c r="BY9" s="638"/>
      <c r="BZ9" s="638"/>
      <c r="CA9" s="638"/>
      <c r="CB9" s="642"/>
      <c r="CD9" s="631" t="s">
        <v>254</v>
      </c>
      <c r="CE9" s="632"/>
      <c r="CF9" s="632"/>
      <c r="CG9" s="632"/>
      <c r="CH9" s="632"/>
      <c r="CI9" s="632"/>
      <c r="CJ9" s="632"/>
      <c r="CK9" s="632"/>
      <c r="CL9" s="632"/>
      <c r="CM9" s="632"/>
      <c r="CN9" s="632"/>
      <c r="CO9" s="632"/>
      <c r="CP9" s="632"/>
      <c r="CQ9" s="633"/>
      <c r="CR9" s="634">
        <v>2715700</v>
      </c>
      <c r="CS9" s="635"/>
      <c r="CT9" s="635"/>
      <c r="CU9" s="635"/>
      <c r="CV9" s="635"/>
      <c r="CW9" s="635"/>
      <c r="CX9" s="635"/>
      <c r="CY9" s="636"/>
      <c r="CZ9" s="637">
        <v>13.2</v>
      </c>
      <c r="DA9" s="637"/>
      <c r="DB9" s="637"/>
      <c r="DC9" s="637"/>
      <c r="DD9" s="643">
        <v>14246</v>
      </c>
      <c r="DE9" s="635"/>
      <c r="DF9" s="635"/>
      <c r="DG9" s="635"/>
      <c r="DH9" s="635"/>
      <c r="DI9" s="635"/>
      <c r="DJ9" s="635"/>
      <c r="DK9" s="635"/>
      <c r="DL9" s="635"/>
      <c r="DM9" s="635"/>
      <c r="DN9" s="635"/>
      <c r="DO9" s="635"/>
      <c r="DP9" s="636"/>
      <c r="DQ9" s="643">
        <v>2018109</v>
      </c>
      <c r="DR9" s="635"/>
      <c r="DS9" s="635"/>
      <c r="DT9" s="635"/>
      <c r="DU9" s="635"/>
      <c r="DV9" s="635"/>
      <c r="DW9" s="635"/>
      <c r="DX9" s="635"/>
      <c r="DY9" s="635"/>
      <c r="DZ9" s="635"/>
      <c r="EA9" s="635"/>
      <c r="EB9" s="635"/>
      <c r="EC9" s="644"/>
    </row>
    <row r="10" spans="2:143" ht="11.25" customHeight="1" x14ac:dyDescent="0.15">
      <c r="B10" s="631" t="s">
        <v>255</v>
      </c>
      <c r="C10" s="632"/>
      <c r="D10" s="632"/>
      <c r="E10" s="632"/>
      <c r="F10" s="632"/>
      <c r="G10" s="632"/>
      <c r="H10" s="632"/>
      <c r="I10" s="632"/>
      <c r="J10" s="632"/>
      <c r="K10" s="632"/>
      <c r="L10" s="632"/>
      <c r="M10" s="632"/>
      <c r="N10" s="632"/>
      <c r="O10" s="632"/>
      <c r="P10" s="632"/>
      <c r="Q10" s="633"/>
      <c r="R10" s="634" t="s">
        <v>131</v>
      </c>
      <c r="S10" s="635"/>
      <c r="T10" s="635"/>
      <c r="U10" s="635"/>
      <c r="V10" s="635"/>
      <c r="W10" s="635"/>
      <c r="X10" s="635"/>
      <c r="Y10" s="636"/>
      <c r="Z10" s="637" t="s">
        <v>131</v>
      </c>
      <c r="AA10" s="637"/>
      <c r="AB10" s="637"/>
      <c r="AC10" s="637"/>
      <c r="AD10" s="638" t="s">
        <v>131</v>
      </c>
      <c r="AE10" s="638"/>
      <c r="AF10" s="638"/>
      <c r="AG10" s="638"/>
      <c r="AH10" s="638"/>
      <c r="AI10" s="638"/>
      <c r="AJ10" s="638"/>
      <c r="AK10" s="638"/>
      <c r="AL10" s="639" t="s">
        <v>131</v>
      </c>
      <c r="AM10" s="640"/>
      <c r="AN10" s="640"/>
      <c r="AO10" s="641"/>
      <c r="AP10" s="631" t="s">
        <v>256</v>
      </c>
      <c r="AQ10" s="632"/>
      <c r="AR10" s="632"/>
      <c r="AS10" s="632"/>
      <c r="AT10" s="632"/>
      <c r="AU10" s="632"/>
      <c r="AV10" s="632"/>
      <c r="AW10" s="632"/>
      <c r="AX10" s="632"/>
      <c r="AY10" s="632"/>
      <c r="AZ10" s="632"/>
      <c r="BA10" s="632"/>
      <c r="BB10" s="632"/>
      <c r="BC10" s="632"/>
      <c r="BD10" s="632"/>
      <c r="BE10" s="632"/>
      <c r="BF10" s="633"/>
      <c r="BG10" s="634">
        <v>106850</v>
      </c>
      <c r="BH10" s="635"/>
      <c r="BI10" s="635"/>
      <c r="BJ10" s="635"/>
      <c r="BK10" s="635"/>
      <c r="BL10" s="635"/>
      <c r="BM10" s="635"/>
      <c r="BN10" s="636"/>
      <c r="BO10" s="637">
        <v>1.8</v>
      </c>
      <c r="BP10" s="637"/>
      <c r="BQ10" s="637"/>
      <c r="BR10" s="637"/>
      <c r="BS10" s="638" t="s">
        <v>131</v>
      </c>
      <c r="BT10" s="638"/>
      <c r="BU10" s="638"/>
      <c r="BV10" s="638"/>
      <c r="BW10" s="638"/>
      <c r="BX10" s="638"/>
      <c r="BY10" s="638"/>
      <c r="BZ10" s="638"/>
      <c r="CA10" s="638"/>
      <c r="CB10" s="642"/>
      <c r="CD10" s="631" t="s">
        <v>257</v>
      </c>
      <c r="CE10" s="632"/>
      <c r="CF10" s="632"/>
      <c r="CG10" s="632"/>
      <c r="CH10" s="632"/>
      <c r="CI10" s="632"/>
      <c r="CJ10" s="632"/>
      <c r="CK10" s="632"/>
      <c r="CL10" s="632"/>
      <c r="CM10" s="632"/>
      <c r="CN10" s="632"/>
      <c r="CO10" s="632"/>
      <c r="CP10" s="632"/>
      <c r="CQ10" s="633"/>
      <c r="CR10" s="634" t="s">
        <v>131</v>
      </c>
      <c r="CS10" s="635"/>
      <c r="CT10" s="635"/>
      <c r="CU10" s="635"/>
      <c r="CV10" s="635"/>
      <c r="CW10" s="635"/>
      <c r="CX10" s="635"/>
      <c r="CY10" s="636"/>
      <c r="CZ10" s="637" t="s">
        <v>131</v>
      </c>
      <c r="DA10" s="637"/>
      <c r="DB10" s="637"/>
      <c r="DC10" s="637"/>
      <c r="DD10" s="643" t="s">
        <v>131</v>
      </c>
      <c r="DE10" s="635"/>
      <c r="DF10" s="635"/>
      <c r="DG10" s="635"/>
      <c r="DH10" s="635"/>
      <c r="DI10" s="635"/>
      <c r="DJ10" s="635"/>
      <c r="DK10" s="635"/>
      <c r="DL10" s="635"/>
      <c r="DM10" s="635"/>
      <c r="DN10" s="635"/>
      <c r="DO10" s="635"/>
      <c r="DP10" s="636"/>
      <c r="DQ10" s="643" t="s">
        <v>131</v>
      </c>
      <c r="DR10" s="635"/>
      <c r="DS10" s="635"/>
      <c r="DT10" s="635"/>
      <c r="DU10" s="635"/>
      <c r="DV10" s="635"/>
      <c r="DW10" s="635"/>
      <c r="DX10" s="635"/>
      <c r="DY10" s="635"/>
      <c r="DZ10" s="635"/>
      <c r="EA10" s="635"/>
      <c r="EB10" s="635"/>
      <c r="EC10" s="644"/>
    </row>
    <row r="11" spans="2:143" ht="11.25" customHeight="1" x14ac:dyDescent="0.15">
      <c r="B11" s="631" t="s">
        <v>258</v>
      </c>
      <c r="C11" s="632"/>
      <c r="D11" s="632"/>
      <c r="E11" s="632"/>
      <c r="F11" s="632"/>
      <c r="G11" s="632"/>
      <c r="H11" s="632"/>
      <c r="I11" s="632"/>
      <c r="J11" s="632"/>
      <c r="K11" s="632"/>
      <c r="L11" s="632"/>
      <c r="M11" s="632"/>
      <c r="N11" s="632"/>
      <c r="O11" s="632"/>
      <c r="P11" s="632"/>
      <c r="Q11" s="633"/>
      <c r="R11" s="634">
        <v>1131683</v>
      </c>
      <c r="S11" s="635"/>
      <c r="T11" s="635"/>
      <c r="U11" s="635"/>
      <c r="V11" s="635"/>
      <c r="W11" s="635"/>
      <c r="X11" s="635"/>
      <c r="Y11" s="636"/>
      <c r="Z11" s="639">
        <v>5.3</v>
      </c>
      <c r="AA11" s="640"/>
      <c r="AB11" s="640"/>
      <c r="AC11" s="646"/>
      <c r="AD11" s="643">
        <v>1131683</v>
      </c>
      <c r="AE11" s="635"/>
      <c r="AF11" s="635"/>
      <c r="AG11" s="635"/>
      <c r="AH11" s="635"/>
      <c r="AI11" s="635"/>
      <c r="AJ11" s="635"/>
      <c r="AK11" s="636"/>
      <c r="AL11" s="639">
        <v>10.3</v>
      </c>
      <c r="AM11" s="640"/>
      <c r="AN11" s="640"/>
      <c r="AO11" s="641"/>
      <c r="AP11" s="631" t="s">
        <v>259</v>
      </c>
      <c r="AQ11" s="632"/>
      <c r="AR11" s="632"/>
      <c r="AS11" s="632"/>
      <c r="AT11" s="632"/>
      <c r="AU11" s="632"/>
      <c r="AV11" s="632"/>
      <c r="AW11" s="632"/>
      <c r="AX11" s="632"/>
      <c r="AY11" s="632"/>
      <c r="AZ11" s="632"/>
      <c r="BA11" s="632"/>
      <c r="BB11" s="632"/>
      <c r="BC11" s="632"/>
      <c r="BD11" s="632"/>
      <c r="BE11" s="632"/>
      <c r="BF11" s="633"/>
      <c r="BG11" s="634">
        <v>155046</v>
      </c>
      <c r="BH11" s="635"/>
      <c r="BI11" s="635"/>
      <c r="BJ11" s="635"/>
      <c r="BK11" s="635"/>
      <c r="BL11" s="635"/>
      <c r="BM11" s="635"/>
      <c r="BN11" s="636"/>
      <c r="BO11" s="637">
        <v>2.5</v>
      </c>
      <c r="BP11" s="637"/>
      <c r="BQ11" s="637"/>
      <c r="BR11" s="637"/>
      <c r="BS11" s="638">
        <v>40102</v>
      </c>
      <c r="BT11" s="638"/>
      <c r="BU11" s="638"/>
      <c r="BV11" s="638"/>
      <c r="BW11" s="638"/>
      <c r="BX11" s="638"/>
      <c r="BY11" s="638"/>
      <c r="BZ11" s="638"/>
      <c r="CA11" s="638"/>
      <c r="CB11" s="642"/>
      <c r="CD11" s="631" t="s">
        <v>260</v>
      </c>
      <c r="CE11" s="632"/>
      <c r="CF11" s="632"/>
      <c r="CG11" s="632"/>
      <c r="CH11" s="632"/>
      <c r="CI11" s="632"/>
      <c r="CJ11" s="632"/>
      <c r="CK11" s="632"/>
      <c r="CL11" s="632"/>
      <c r="CM11" s="632"/>
      <c r="CN11" s="632"/>
      <c r="CO11" s="632"/>
      <c r="CP11" s="632"/>
      <c r="CQ11" s="633"/>
      <c r="CR11" s="634">
        <v>129147</v>
      </c>
      <c r="CS11" s="635"/>
      <c r="CT11" s="635"/>
      <c r="CU11" s="635"/>
      <c r="CV11" s="635"/>
      <c r="CW11" s="635"/>
      <c r="CX11" s="635"/>
      <c r="CY11" s="636"/>
      <c r="CZ11" s="637">
        <v>0.6</v>
      </c>
      <c r="DA11" s="637"/>
      <c r="DB11" s="637"/>
      <c r="DC11" s="637"/>
      <c r="DD11" s="643">
        <v>62273</v>
      </c>
      <c r="DE11" s="635"/>
      <c r="DF11" s="635"/>
      <c r="DG11" s="635"/>
      <c r="DH11" s="635"/>
      <c r="DI11" s="635"/>
      <c r="DJ11" s="635"/>
      <c r="DK11" s="635"/>
      <c r="DL11" s="635"/>
      <c r="DM11" s="635"/>
      <c r="DN11" s="635"/>
      <c r="DO11" s="635"/>
      <c r="DP11" s="636"/>
      <c r="DQ11" s="643">
        <v>90072</v>
      </c>
      <c r="DR11" s="635"/>
      <c r="DS11" s="635"/>
      <c r="DT11" s="635"/>
      <c r="DU11" s="635"/>
      <c r="DV11" s="635"/>
      <c r="DW11" s="635"/>
      <c r="DX11" s="635"/>
      <c r="DY11" s="635"/>
      <c r="DZ11" s="635"/>
      <c r="EA11" s="635"/>
      <c r="EB11" s="635"/>
      <c r="EC11" s="644"/>
    </row>
    <row r="12" spans="2:143" ht="11.25" customHeight="1" x14ac:dyDescent="0.15">
      <c r="B12" s="631" t="s">
        <v>261</v>
      </c>
      <c r="C12" s="632"/>
      <c r="D12" s="632"/>
      <c r="E12" s="632"/>
      <c r="F12" s="632"/>
      <c r="G12" s="632"/>
      <c r="H12" s="632"/>
      <c r="I12" s="632"/>
      <c r="J12" s="632"/>
      <c r="K12" s="632"/>
      <c r="L12" s="632"/>
      <c r="M12" s="632"/>
      <c r="N12" s="632"/>
      <c r="O12" s="632"/>
      <c r="P12" s="632"/>
      <c r="Q12" s="633"/>
      <c r="R12" s="634">
        <v>5725</v>
      </c>
      <c r="S12" s="635"/>
      <c r="T12" s="635"/>
      <c r="U12" s="635"/>
      <c r="V12" s="635"/>
      <c r="W12" s="635"/>
      <c r="X12" s="635"/>
      <c r="Y12" s="636"/>
      <c r="Z12" s="637">
        <v>0</v>
      </c>
      <c r="AA12" s="637"/>
      <c r="AB12" s="637"/>
      <c r="AC12" s="637"/>
      <c r="AD12" s="638">
        <v>5725</v>
      </c>
      <c r="AE12" s="638"/>
      <c r="AF12" s="638"/>
      <c r="AG12" s="638"/>
      <c r="AH12" s="638"/>
      <c r="AI12" s="638"/>
      <c r="AJ12" s="638"/>
      <c r="AK12" s="638"/>
      <c r="AL12" s="639">
        <v>0.1</v>
      </c>
      <c r="AM12" s="640"/>
      <c r="AN12" s="640"/>
      <c r="AO12" s="641"/>
      <c r="AP12" s="631" t="s">
        <v>262</v>
      </c>
      <c r="AQ12" s="632"/>
      <c r="AR12" s="632"/>
      <c r="AS12" s="632"/>
      <c r="AT12" s="632"/>
      <c r="AU12" s="632"/>
      <c r="AV12" s="632"/>
      <c r="AW12" s="632"/>
      <c r="AX12" s="632"/>
      <c r="AY12" s="632"/>
      <c r="AZ12" s="632"/>
      <c r="BA12" s="632"/>
      <c r="BB12" s="632"/>
      <c r="BC12" s="632"/>
      <c r="BD12" s="632"/>
      <c r="BE12" s="632"/>
      <c r="BF12" s="633"/>
      <c r="BG12" s="634">
        <v>2344932</v>
      </c>
      <c r="BH12" s="635"/>
      <c r="BI12" s="635"/>
      <c r="BJ12" s="635"/>
      <c r="BK12" s="635"/>
      <c r="BL12" s="635"/>
      <c r="BM12" s="635"/>
      <c r="BN12" s="636"/>
      <c r="BO12" s="637">
        <v>38.6</v>
      </c>
      <c r="BP12" s="637"/>
      <c r="BQ12" s="637"/>
      <c r="BR12" s="637"/>
      <c r="BS12" s="638" t="s">
        <v>131</v>
      </c>
      <c r="BT12" s="638"/>
      <c r="BU12" s="638"/>
      <c r="BV12" s="638"/>
      <c r="BW12" s="638"/>
      <c r="BX12" s="638"/>
      <c r="BY12" s="638"/>
      <c r="BZ12" s="638"/>
      <c r="CA12" s="638"/>
      <c r="CB12" s="642"/>
      <c r="CD12" s="631" t="s">
        <v>263</v>
      </c>
      <c r="CE12" s="632"/>
      <c r="CF12" s="632"/>
      <c r="CG12" s="632"/>
      <c r="CH12" s="632"/>
      <c r="CI12" s="632"/>
      <c r="CJ12" s="632"/>
      <c r="CK12" s="632"/>
      <c r="CL12" s="632"/>
      <c r="CM12" s="632"/>
      <c r="CN12" s="632"/>
      <c r="CO12" s="632"/>
      <c r="CP12" s="632"/>
      <c r="CQ12" s="633"/>
      <c r="CR12" s="634">
        <v>306332</v>
      </c>
      <c r="CS12" s="635"/>
      <c r="CT12" s="635"/>
      <c r="CU12" s="635"/>
      <c r="CV12" s="635"/>
      <c r="CW12" s="635"/>
      <c r="CX12" s="635"/>
      <c r="CY12" s="636"/>
      <c r="CZ12" s="637">
        <v>1.5</v>
      </c>
      <c r="DA12" s="637"/>
      <c r="DB12" s="637"/>
      <c r="DC12" s="637"/>
      <c r="DD12" s="643">
        <v>3028</v>
      </c>
      <c r="DE12" s="635"/>
      <c r="DF12" s="635"/>
      <c r="DG12" s="635"/>
      <c r="DH12" s="635"/>
      <c r="DI12" s="635"/>
      <c r="DJ12" s="635"/>
      <c r="DK12" s="635"/>
      <c r="DL12" s="635"/>
      <c r="DM12" s="635"/>
      <c r="DN12" s="635"/>
      <c r="DO12" s="635"/>
      <c r="DP12" s="636"/>
      <c r="DQ12" s="643">
        <v>296463</v>
      </c>
      <c r="DR12" s="635"/>
      <c r="DS12" s="635"/>
      <c r="DT12" s="635"/>
      <c r="DU12" s="635"/>
      <c r="DV12" s="635"/>
      <c r="DW12" s="635"/>
      <c r="DX12" s="635"/>
      <c r="DY12" s="635"/>
      <c r="DZ12" s="635"/>
      <c r="EA12" s="635"/>
      <c r="EB12" s="635"/>
      <c r="EC12" s="644"/>
    </row>
    <row r="13" spans="2:143" ht="11.25" customHeight="1" x14ac:dyDescent="0.15">
      <c r="B13" s="631" t="s">
        <v>264</v>
      </c>
      <c r="C13" s="632"/>
      <c r="D13" s="632"/>
      <c r="E13" s="632"/>
      <c r="F13" s="632"/>
      <c r="G13" s="632"/>
      <c r="H13" s="632"/>
      <c r="I13" s="632"/>
      <c r="J13" s="632"/>
      <c r="K13" s="632"/>
      <c r="L13" s="632"/>
      <c r="M13" s="632"/>
      <c r="N13" s="632"/>
      <c r="O13" s="632"/>
      <c r="P13" s="632"/>
      <c r="Q13" s="633"/>
      <c r="R13" s="634" t="s">
        <v>131</v>
      </c>
      <c r="S13" s="635"/>
      <c r="T13" s="635"/>
      <c r="U13" s="635"/>
      <c r="V13" s="635"/>
      <c r="W13" s="635"/>
      <c r="X13" s="635"/>
      <c r="Y13" s="636"/>
      <c r="Z13" s="637" t="s">
        <v>131</v>
      </c>
      <c r="AA13" s="637"/>
      <c r="AB13" s="637"/>
      <c r="AC13" s="637"/>
      <c r="AD13" s="638" t="s">
        <v>131</v>
      </c>
      <c r="AE13" s="638"/>
      <c r="AF13" s="638"/>
      <c r="AG13" s="638"/>
      <c r="AH13" s="638"/>
      <c r="AI13" s="638"/>
      <c r="AJ13" s="638"/>
      <c r="AK13" s="638"/>
      <c r="AL13" s="639" t="s">
        <v>131</v>
      </c>
      <c r="AM13" s="640"/>
      <c r="AN13" s="640"/>
      <c r="AO13" s="641"/>
      <c r="AP13" s="631" t="s">
        <v>265</v>
      </c>
      <c r="AQ13" s="632"/>
      <c r="AR13" s="632"/>
      <c r="AS13" s="632"/>
      <c r="AT13" s="632"/>
      <c r="AU13" s="632"/>
      <c r="AV13" s="632"/>
      <c r="AW13" s="632"/>
      <c r="AX13" s="632"/>
      <c r="AY13" s="632"/>
      <c r="AZ13" s="632"/>
      <c r="BA13" s="632"/>
      <c r="BB13" s="632"/>
      <c r="BC13" s="632"/>
      <c r="BD13" s="632"/>
      <c r="BE13" s="632"/>
      <c r="BF13" s="633"/>
      <c r="BG13" s="634">
        <v>2339477</v>
      </c>
      <c r="BH13" s="635"/>
      <c r="BI13" s="635"/>
      <c r="BJ13" s="635"/>
      <c r="BK13" s="635"/>
      <c r="BL13" s="635"/>
      <c r="BM13" s="635"/>
      <c r="BN13" s="636"/>
      <c r="BO13" s="637">
        <v>38.5</v>
      </c>
      <c r="BP13" s="637"/>
      <c r="BQ13" s="637"/>
      <c r="BR13" s="637"/>
      <c r="BS13" s="638" t="s">
        <v>131</v>
      </c>
      <c r="BT13" s="638"/>
      <c r="BU13" s="638"/>
      <c r="BV13" s="638"/>
      <c r="BW13" s="638"/>
      <c r="BX13" s="638"/>
      <c r="BY13" s="638"/>
      <c r="BZ13" s="638"/>
      <c r="CA13" s="638"/>
      <c r="CB13" s="642"/>
      <c r="CD13" s="631" t="s">
        <v>266</v>
      </c>
      <c r="CE13" s="632"/>
      <c r="CF13" s="632"/>
      <c r="CG13" s="632"/>
      <c r="CH13" s="632"/>
      <c r="CI13" s="632"/>
      <c r="CJ13" s="632"/>
      <c r="CK13" s="632"/>
      <c r="CL13" s="632"/>
      <c r="CM13" s="632"/>
      <c r="CN13" s="632"/>
      <c r="CO13" s="632"/>
      <c r="CP13" s="632"/>
      <c r="CQ13" s="633"/>
      <c r="CR13" s="634">
        <v>1948289</v>
      </c>
      <c r="CS13" s="635"/>
      <c r="CT13" s="635"/>
      <c r="CU13" s="635"/>
      <c r="CV13" s="635"/>
      <c r="CW13" s="635"/>
      <c r="CX13" s="635"/>
      <c r="CY13" s="636"/>
      <c r="CZ13" s="637">
        <v>9.4</v>
      </c>
      <c r="DA13" s="637"/>
      <c r="DB13" s="637"/>
      <c r="DC13" s="637"/>
      <c r="DD13" s="643">
        <v>878644</v>
      </c>
      <c r="DE13" s="635"/>
      <c r="DF13" s="635"/>
      <c r="DG13" s="635"/>
      <c r="DH13" s="635"/>
      <c r="DI13" s="635"/>
      <c r="DJ13" s="635"/>
      <c r="DK13" s="635"/>
      <c r="DL13" s="635"/>
      <c r="DM13" s="635"/>
      <c r="DN13" s="635"/>
      <c r="DO13" s="635"/>
      <c r="DP13" s="636"/>
      <c r="DQ13" s="643">
        <v>1322340</v>
      </c>
      <c r="DR13" s="635"/>
      <c r="DS13" s="635"/>
      <c r="DT13" s="635"/>
      <c r="DU13" s="635"/>
      <c r="DV13" s="635"/>
      <c r="DW13" s="635"/>
      <c r="DX13" s="635"/>
      <c r="DY13" s="635"/>
      <c r="DZ13" s="635"/>
      <c r="EA13" s="635"/>
      <c r="EB13" s="635"/>
      <c r="EC13" s="644"/>
    </row>
    <row r="14" spans="2:143" ht="11.25" customHeight="1" x14ac:dyDescent="0.15">
      <c r="B14" s="631" t="s">
        <v>267</v>
      </c>
      <c r="C14" s="632"/>
      <c r="D14" s="632"/>
      <c r="E14" s="632"/>
      <c r="F14" s="632"/>
      <c r="G14" s="632"/>
      <c r="H14" s="632"/>
      <c r="I14" s="632"/>
      <c r="J14" s="632"/>
      <c r="K14" s="632"/>
      <c r="L14" s="632"/>
      <c r="M14" s="632"/>
      <c r="N14" s="632"/>
      <c r="O14" s="632"/>
      <c r="P14" s="632"/>
      <c r="Q14" s="633"/>
      <c r="R14" s="634" t="s">
        <v>131</v>
      </c>
      <c r="S14" s="635"/>
      <c r="T14" s="635"/>
      <c r="U14" s="635"/>
      <c r="V14" s="635"/>
      <c r="W14" s="635"/>
      <c r="X14" s="635"/>
      <c r="Y14" s="636"/>
      <c r="Z14" s="637" t="s">
        <v>131</v>
      </c>
      <c r="AA14" s="637"/>
      <c r="AB14" s="637"/>
      <c r="AC14" s="637"/>
      <c r="AD14" s="638" t="s">
        <v>131</v>
      </c>
      <c r="AE14" s="638"/>
      <c r="AF14" s="638"/>
      <c r="AG14" s="638"/>
      <c r="AH14" s="638"/>
      <c r="AI14" s="638"/>
      <c r="AJ14" s="638"/>
      <c r="AK14" s="638"/>
      <c r="AL14" s="639" t="s">
        <v>131</v>
      </c>
      <c r="AM14" s="640"/>
      <c r="AN14" s="640"/>
      <c r="AO14" s="641"/>
      <c r="AP14" s="631" t="s">
        <v>268</v>
      </c>
      <c r="AQ14" s="632"/>
      <c r="AR14" s="632"/>
      <c r="AS14" s="632"/>
      <c r="AT14" s="632"/>
      <c r="AU14" s="632"/>
      <c r="AV14" s="632"/>
      <c r="AW14" s="632"/>
      <c r="AX14" s="632"/>
      <c r="AY14" s="632"/>
      <c r="AZ14" s="632"/>
      <c r="BA14" s="632"/>
      <c r="BB14" s="632"/>
      <c r="BC14" s="632"/>
      <c r="BD14" s="632"/>
      <c r="BE14" s="632"/>
      <c r="BF14" s="633"/>
      <c r="BG14" s="634">
        <v>210842</v>
      </c>
      <c r="BH14" s="635"/>
      <c r="BI14" s="635"/>
      <c r="BJ14" s="635"/>
      <c r="BK14" s="635"/>
      <c r="BL14" s="635"/>
      <c r="BM14" s="635"/>
      <c r="BN14" s="636"/>
      <c r="BO14" s="637">
        <v>3.5</v>
      </c>
      <c r="BP14" s="637"/>
      <c r="BQ14" s="637"/>
      <c r="BR14" s="637"/>
      <c r="BS14" s="638" t="s">
        <v>131</v>
      </c>
      <c r="BT14" s="638"/>
      <c r="BU14" s="638"/>
      <c r="BV14" s="638"/>
      <c r="BW14" s="638"/>
      <c r="BX14" s="638"/>
      <c r="BY14" s="638"/>
      <c r="BZ14" s="638"/>
      <c r="CA14" s="638"/>
      <c r="CB14" s="642"/>
      <c r="CD14" s="631" t="s">
        <v>269</v>
      </c>
      <c r="CE14" s="632"/>
      <c r="CF14" s="632"/>
      <c r="CG14" s="632"/>
      <c r="CH14" s="632"/>
      <c r="CI14" s="632"/>
      <c r="CJ14" s="632"/>
      <c r="CK14" s="632"/>
      <c r="CL14" s="632"/>
      <c r="CM14" s="632"/>
      <c r="CN14" s="632"/>
      <c r="CO14" s="632"/>
      <c r="CP14" s="632"/>
      <c r="CQ14" s="633"/>
      <c r="CR14" s="634">
        <v>703223</v>
      </c>
      <c r="CS14" s="635"/>
      <c r="CT14" s="635"/>
      <c r="CU14" s="635"/>
      <c r="CV14" s="635"/>
      <c r="CW14" s="635"/>
      <c r="CX14" s="635"/>
      <c r="CY14" s="636"/>
      <c r="CZ14" s="637">
        <v>3.4</v>
      </c>
      <c r="DA14" s="637"/>
      <c r="DB14" s="637"/>
      <c r="DC14" s="637"/>
      <c r="DD14" s="643">
        <v>14590</v>
      </c>
      <c r="DE14" s="635"/>
      <c r="DF14" s="635"/>
      <c r="DG14" s="635"/>
      <c r="DH14" s="635"/>
      <c r="DI14" s="635"/>
      <c r="DJ14" s="635"/>
      <c r="DK14" s="635"/>
      <c r="DL14" s="635"/>
      <c r="DM14" s="635"/>
      <c r="DN14" s="635"/>
      <c r="DO14" s="635"/>
      <c r="DP14" s="636"/>
      <c r="DQ14" s="643">
        <v>690668</v>
      </c>
      <c r="DR14" s="635"/>
      <c r="DS14" s="635"/>
      <c r="DT14" s="635"/>
      <c r="DU14" s="635"/>
      <c r="DV14" s="635"/>
      <c r="DW14" s="635"/>
      <c r="DX14" s="635"/>
      <c r="DY14" s="635"/>
      <c r="DZ14" s="635"/>
      <c r="EA14" s="635"/>
      <c r="EB14" s="635"/>
      <c r="EC14" s="644"/>
    </row>
    <row r="15" spans="2:143" ht="11.25" customHeight="1" x14ac:dyDescent="0.15">
      <c r="B15" s="631" t="s">
        <v>270</v>
      </c>
      <c r="C15" s="632"/>
      <c r="D15" s="632"/>
      <c r="E15" s="632"/>
      <c r="F15" s="632"/>
      <c r="G15" s="632"/>
      <c r="H15" s="632"/>
      <c r="I15" s="632"/>
      <c r="J15" s="632"/>
      <c r="K15" s="632"/>
      <c r="L15" s="632"/>
      <c r="M15" s="632"/>
      <c r="N15" s="632"/>
      <c r="O15" s="632"/>
      <c r="P15" s="632"/>
      <c r="Q15" s="633"/>
      <c r="R15" s="634" t="s">
        <v>131</v>
      </c>
      <c r="S15" s="635"/>
      <c r="T15" s="635"/>
      <c r="U15" s="635"/>
      <c r="V15" s="635"/>
      <c r="W15" s="635"/>
      <c r="X15" s="635"/>
      <c r="Y15" s="636"/>
      <c r="Z15" s="637" t="s">
        <v>131</v>
      </c>
      <c r="AA15" s="637"/>
      <c r="AB15" s="637"/>
      <c r="AC15" s="637"/>
      <c r="AD15" s="638" t="s">
        <v>131</v>
      </c>
      <c r="AE15" s="638"/>
      <c r="AF15" s="638"/>
      <c r="AG15" s="638"/>
      <c r="AH15" s="638"/>
      <c r="AI15" s="638"/>
      <c r="AJ15" s="638"/>
      <c r="AK15" s="638"/>
      <c r="AL15" s="639" t="s">
        <v>131</v>
      </c>
      <c r="AM15" s="640"/>
      <c r="AN15" s="640"/>
      <c r="AO15" s="641"/>
      <c r="AP15" s="631" t="s">
        <v>271</v>
      </c>
      <c r="AQ15" s="632"/>
      <c r="AR15" s="632"/>
      <c r="AS15" s="632"/>
      <c r="AT15" s="632"/>
      <c r="AU15" s="632"/>
      <c r="AV15" s="632"/>
      <c r="AW15" s="632"/>
      <c r="AX15" s="632"/>
      <c r="AY15" s="632"/>
      <c r="AZ15" s="632"/>
      <c r="BA15" s="632"/>
      <c r="BB15" s="632"/>
      <c r="BC15" s="632"/>
      <c r="BD15" s="632"/>
      <c r="BE15" s="632"/>
      <c r="BF15" s="633"/>
      <c r="BG15" s="634">
        <v>415160</v>
      </c>
      <c r="BH15" s="635"/>
      <c r="BI15" s="635"/>
      <c r="BJ15" s="635"/>
      <c r="BK15" s="635"/>
      <c r="BL15" s="635"/>
      <c r="BM15" s="635"/>
      <c r="BN15" s="636"/>
      <c r="BO15" s="637">
        <v>6.8</v>
      </c>
      <c r="BP15" s="637"/>
      <c r="BQ15" s="637"/>
      <c r="BR15" s="637"/>
      <c r="BS15" s="638" t="s">
        <v>131</v>
      </c>
      <c r="BT15" s="638"/>
      <c r="BU15" s="638"/>
      <c r="BV15" s="638"/>
      <c r="BW15" s="638"/>
      <c r="BX15" s="638"/>
      <c r="BY15" s="638"/>
      <c r="BZ15" s="638"/>
      <c r="CA15" s="638"/>
      <c r="CB15" s="642"/>
      <c r="CD15" s="631" t="s">
        <v>272</v>
      </c>
      <c r="CE15" s="632"/>
      <c r="CF15" s="632"/>
      <c r="CG15" s="632"/>
      <c r="CH15" s="632"/>
      <c r="CI15" s="632"/>
      <c r="CJ15" s="632"/>
      <c r="CK15" s="632"/>
      <c r="CL15" s="632"/>
      <c r="CM15" s="632"/>
      <c r="CN15" s="632"/>
      <c r="CO15" s="632"/>
      <c r="CP15" s="632"/>
      <c r="CQ15" s="633"/>
      <c r="CR15" s="634">
        <v>1496687</v>
      </c>
      <c r="CS15" s="635"/>
      <c r="CT15" s="635"/>
      <c r="CU15" s="635"/>
      <c r="CV15" s="635"/>
      <c r="CW15" s="635"/>
      <c r="CX15" s="635"/>
      <c r="CY15" s="636"/>
      <c r="CZ15" s="637">
        <v>7.2</v>
      </c>
      <c r="DA15" s="637"/>
      <c r="DB15" s="637"/>
      <c r="DC15" s="637"/>
      <c r="DD15" s="643">
        <v>132809</v>
      </c>
      <c r="DE15" s="635"/>
      <c r="DF15" s="635"/>
      <c r="DG15" s="635"/>
      <c r="DH15" s="635"/>
      <c r="DI15" s="635"/>
      <c r="DJ15" s="635"/>
      <c r="DK15" s="635"/>
      <c r="DL15" s="635"/>
      <c r="DM15" s="635"/>
      <c r="DN15" s="635"/>
      <c r="DO15" s="635"/>
      <c r="DP15" s="636"/>
      <c r="DQ15" s="643">
        <v>1218291</v>
      </c>
      <c r="DR15" s="635"/>
      <c r="DS15" s="635"/>
      <c r="DT15" s="635"/>
      <c r="DU15" s="635"/>
      <c r="DV15" s="635"/>
      <c r="DW15" s="635"/>
      <c r="DX15" s="635"/>
      <c r="DY15" s="635"/>
      <c r="DZ15" s="635"/>
      <c r="EA15" s="635"/>
      <c r="EB15" s="635"/>
      <c r="EC15" s="644"/>
    </row>
    <row r="16" spans="2:143" ht="11.25" customHeight="1" x14ac:dyDescent="0.15">
      <c r="B16" s="631" t="s">
        <v>273</v>
      </c>
      <c r="C16" s="632"/>
      <c r="D16" s="632"/>
      <c r="E16" s="632"/>
      <c r="F16" s="632"/>
      <c r="G16" s="632"/>
      <c r="H16" s="632"/>
      <c r="I16" s="632"/>
      <c r="J16" s="632"/>
      <c r="K16" s="632"/>
      <c r="L16" s="632"/>
      <c r="M16" s="632"/>
      <c r="N16" s="632"/>
      <c r="O16" s="632"/>
      <c r="P16" s="632"/>
      <c r="Q16" s="633"/>
      <c r="R16" s="634">
        <v>10244</v>
      </c>
      <c r="S16" s="635"/>
      <c r="T16" s="635"/>
      <c r="U16" s="635"/>
      <c r="V16" s="635"/>
      <c r="W16" s="635"/>
      <c r="X16" s="635"/>
      <c r="Y16" s="636"/>
      <c r="Z16" s="637">
        <v>0</v>
      </c>
      <c r="AA16" s="637"/>
      <c r="AB16" s="637"/>
      <c r="AC16" s="637"/>
      <c r="AD16" s="638">
        <v>10244</v>
      </c>
      <c r="AE16" s="638"/>
      <c r="AF16" s="638"/>
      <c r="AG16" s="638"/>
      <c r="AH16" s="638"/>
      <c r="AI16" s="638"/>
      <c r="AJ16" s="638"/>
      <c r="AK16" s="638"/>
      <c r="AL16" s="639">
        <v>0.1</v>
      </c>
      <c r="AM16" s="640"/>
      <c r="AN16" s="640"/>
      <c r="AO16" s="641"/>
      <c r="AP16" s="631" t="s">
        <v>274</v>
      </c>
      <c r="AQ16" s="632"/>
      <c r="AR16" s="632"/>
      <c r="AS16" s="632"/>
      <c r="AT16" s="632"/>
      <c r="AU16" s="632"/>
      <c r="AV16" s="632"/>
      <c r="AW16" s="632"/>
      <c r="AX16" s="632"/>
      <c r="AY16" s="632"/>
      <c r="AZ16" s="632"/>
      <c r="BA16" s="632"/>
      <c r="BB16" s="632"/>
      <c r="BC16" s="632"/>
      <c r="BD16" s="632"/>
      <c r="BE16" s="632"/>
      <c r="BF16" s="633"/>
      <c r="BG16" s="634" t="s">
        <v>131</v>
      </c>
      <c r="BH16" s="635"/>
      <c r="BI16" s="635"/>
      <c r="BJ16" s="635"/>
      <c r="BK16" s="635"/>
      <c r="BL16" s="635"/>
      <c r="BM16" s="635"/>
      <c r="BN16" s="636"/>
      <c r="BO16" s="637" t="s">
        <v>131</v>
      </c>
      <c r="BP16" s="637"/>
      <c r="BQ16" s="637"/>
      <c r="BR16" s="637"/>
      <c r="BS16" s="638" t="s">
        <v>131</v>
      </c>
      <c r="BT16" s="638"/>
      <c r="BU16" s="638"/>
      <c r="BV16" s="638"/>
      <c r="BW16" s="638"/>
      <c r="BX16" s="638"/>
      <c r="BY16" s="638"/>
      <c r="BZ16" s="638"/>
      <c r="CA16" s="638"/>
      <c r="CB16" s="642"/>
      <c r="CD16" s="631" t="s">
        <v>275</v>
      </c>
      <c r="CE16" s="632"/>
      <c r="CF16" s="632"/>
      <c r="CG16" s="632"/>
      <c r="CH16" s="632"/>
      <c r="CI16" s="632"/>
      <c r="CJ16" s="632"/>
      <c r="CK16" s="632"/>
      <c r="CL16" s="632"/>
      <c r="CM16" s="632"/>
      <c r="CN16" s="632"/>
      <c r="CO16" s="632"/>
      <c r="CP16" s="632"/>
      <c r="CQ16" s="633"/>
      <c r="CR16" s="634" t="s">
        <v>131</v>
      </c>
      <c r="CS16" s="635"/>
      <c r="CT16" s="635"/>
      <c r="CU16" s="635"/>
      <c r="CV16" s="635"/>
      <c r="CW16" s="635"/>
      <c r="CX16" s="635"/>
      <c r="CY16" s="636"/>
      <c r="CZ16" s="637" t="s">
        <v>131</v>
      </c>
      <c r="DA16" s="637"/>
      <c r="DB16" s="637"/>
      <c r="DC16" s="637"/>
      <c r="DD16" s="643" t="s">
        <v>131</v>
      </c>
      <c r="DE16" s="635"/>
      <c r="DF16" s="635"/>
      <c r="DG16" s="635"/>
      <c r="DH16" s="635"/>
      <c r="DI16" s="635"/>
      <c r="DJ16" s="635"/>
      <c r="DK16" s="635"/>
      <c r="DL16" s="635"/>
      <c r="DM16" s="635"/>
      <c r="DN16" s="635"/>
      <c r="DO16" s="635"/>
      <c r="DP16" s="636"/>
      <c r="DQ16" s="643" t="s">
        <v>131</v>
      </c>
      <c r="DR16" s="635"/>
      <c r="DS16" s="635"/>
      <c r="DT16" s="635"/>
      <c r="DU16" s="635"/>
      <c r="DV16" s="635"/>
      <c r="DW16" s="635"/>
      <c r="DX16" s="635"/>
      <c r="DY16" s="635"/>
      <c r="DZ16" s="635"/>
      <c r="EA16" s="635"/>
      <c r="EB16" s="635"/>
      <c r="EC16" s="644"/>
    </row>
    <row r="17" spans="2:133" ht="11.25" customHeight="1" x14ac:dyDescent="0.15">
      <c r="B17" s="631" t="s">
        <v>276</v>
      </c>
      <c r="C17" s="632"/>
      <c r="D17" s="632"/>
      <c r="E17" s="632"/>
      <c r="F17" s="632"/>
      <c r="G17" s="632"/>
      <c r="H17" s="632"/>
      <c r="I17" s="632"/>
      <c r="J17" s="632"/>
      <c r="K17" s="632"/>
      <c r="L17" s="632"/>
      <c r="M17" s="632"/>
      <c r="N17" s="632"/>
      <c r="O17" s="632"/>
      <c r="P17" s="632"/>
      <c r="Q17" s="633"/>
      <c r="R17" s="634">
        <v>42987</v>
      </c>
      <c r="S17" s="635"/>
      <c r="T17" s="635"/>
      <c r="U17" s="635"/>
      <c r="V17" s="635"/>
      <c r="W17" s="635"/>
      <c r="X17" s="635"/>
      <c r="Y17" s="636"/>
      <c r="Z17" s="637">
        <v>0.2</v>
      </c>
      <c r="AA17" s="637"/>
      <c r="AB17" s="637"/>
      <c r="AC17" s="637"/>
      <c r="AD17" s="638">
        <v>42987</v>
      </c>
      <c r="AE17" s="638"/>
      <c r="AF17" s="638"/>
      <c r="AG17" s="638"/>
      <c r="AH17" s="638"/>
      <c r="AI17" s="638"/>
      <c r="AJ17" s="638"/>
      <c r="AK17" s="638"/>
      <c r="AL17" s="639">
        <v>0.4</v>
      </c>
      <c r="AM17" s="640"/>
      <c r="AN17" s="640"/>
      <c r="AO17" s="641"/>
      <c r="AP17" s="631" t="s">
        <v>277</v>
      </c>
      <c r="AQ17" s="632"/>
      <c r="AR17" s="632"/>
      <c r="AS17" s="632"/>
      <c r="AT17" s="632"/>
      <c r="AU17" s="632"/>
      <c r="AV17" s="632"/>
      <c r="AW17" s="632"/>
      <c r="AX17" s="632"/>
      <c r="AY17" s="632"/>
      <c r="AZ17" s="632"/>
      <c r="BA17" s="632"/>
      <c r="BB17" s="632"/>
      <c r="BC17" s="632"/>
      <c r="BD17" s="632"/>
      <c r="BE17" s="632"/>
      <c r="BF17" s="633"/>
      <c r="BG17" s="634" t="s">
        <v>131</v>
      </c>
      <c r="BH17" s="635"/>
      <c r="BI17" s="635"/>
      <c r="BJ17" s="635"/>
      <c r="BK17" s="635"/>
      <c r="BL17" s="635"/>
      <c r="BM17" s="635"/>
      <c r="BN17" s="636"/>
      <c r="BO17" s="637" t="s">
        <v>131</v>
      </c>
      <c r="BP17" s="637"/>
      <c r="BQ17" s="637"/>
      <c r="BR17" s="637"/>
      <c r="BS17" s="638" t="s">
        <v>131</v>
      </c>
      <c r="BT17" s="638"/>
      <c r="BU17" s="638"/>
      <c r="BV17" s="638"/>
      <c r="BW17" s="638"/>
      <c r="BX17" s="638"/>
      <c r="BY17" s="638"/>
      <c r="BZ17" s="638"/>
      <c r="CA17" s="638"/>
      <c r="CB17" s="642"/>
      <c r="CD17" s="631" t="s">
        <v>278</v>
      </c>
      <c r="CE17" s="632"/>
      <c r="CF17" s="632"/>
      <c r="CG17" s="632"/>
      <c r="CH17" s="632"/>
      <c r="CI17" s="632"/>
      <c r="CJ17" s="632"/>
      <c r="CK17" s="632"/>
      <c r="CL17" s="632"/>
      <c r="CM17" s="632"/>
      <c r="CN17" s="632"/>
      <c r="CO17" s="632"/>
      <c r="CP17" s="632"/>
      <c r="CQ17" s="633"/>
      <c r="CR17" s="634">
        <v>1327808</v>
      </c>
      <c r="CS17" s="635"/>
      <c r="CT17" s="635"/>
      <c r="CU17" s="635"/>
      <c r="CV17" s="635"/>
      <c r="CW17" s="635"/>
      <c r="CX17" s="635"/>
      <c r="CY17" s="636"/>
      <c r="CZ17" s="637">
        <v>6.4</v>
      </c>
      <c r="DA17" s="637"/>
      <c r="DB17" s="637"/>
      <c r="DC17" s="637"/>
      <c r="DD17" s="643" t="s">
        <v>131</v>
      </c>
      <c r="DE17" s="635"/>
      <c r="DF17" s="635"/>
      <c r="DG17" s="635"/>
      <c r="DH17" s="635"/>
      <c r="DI17" s="635"/>
      <c r="DJ17" s="635"/>
      <c r="DK17" s="635"/>
      <c r="DL17" s="635"/>
      <c r="DM17" s="635"/>
      <c r="DN17" s="635"/>
      <c r="DO17" s="635"/>
      <c r="DP17" s="636"/>
      <c r="DQ17" s="643">
        <v>1327808</v>
      </c>
      <c r="DR17" s="635"/>
      <c r="DS17" s="635"/>
      <c r="DT17" s="635"/>
      <c r="DU17" s="635"/>
      <c r="DV17" s="635"/>
      <c r="DW17" s="635"/>
      <c r="DX17" s="635"/>
      <c r="DY17" s="635"/>
      <c r="DZ17" s="635"/>
      <c r="EA17" s="635"/>
      <c r="EB17" s="635"/>
      <c r="EC17" s="644"/>
    </row>
    <row r="18" spans="2:133" ht="11.25" customHeight="1" x14ac:dyDescent="0.15">
      <c r="B18" s="631" t="s">
        <v>279</v>
      </c>
      <c r="C18" s="632"/>
      <c r="D18" s="632"/>
      <c r="E18" s="632"/>
      <c r="F18" s="632"/>
      <c r="G18" s="632"/>
      <c r="H18" s="632"/>
      <c r="I18" s="632"/>
      <c r="J18" s="632"/>
      <c r="K18" s="632"/>
      <c r="L18" s="632"/>
      <c r="M18" s="632"/>
      <c r="N18" s="632"/>
      <c r="O18" s="632"/>
      <c r="P18" s="632"/>
      <c r="Q18" s="633"/>
      <c r="R18" s="634">
        <v>131349</v>
      </c>
      <c r="S18" s="635"/>
      <c r="T18" s="635"/>
      <c r="U18" s="635"/>
      <c r="V18" s="635"/>
      <c r="W18" s="635"/>
      <c r="X18" s="635"/>
      <c r="Y18" s="636"/>
      <c r="Z18" s="637">
        <v>0.6</v>
      </c>
      <c r="AA18" s="637"/>
      <c r="AB18" s="637"/>
      <c r="AC18" s="637"/>
      <c r="AD18" s="638">
        <v>125145</v>
      </c>
      <c r="AE18" s="638"/>
      <c r="AF18" s="638"/>
      <c r="AG18" s="638"/>
      <c r="AH18" s="638"/>
      <c r="AI18" s="638"/>
      <c r="AJ18" s="638"/>
      <c r="AK18" s="638"/>
      <c r="AL18" s="639">
        <v>1.1000000238418579</v>
      </c>
      <c r="AM18" s="640"/>
      <c r="AN18" s="640"/>
      <c r="AO18" s="641"/>
      <c r="AP18" s="631" t="s">
        <v>280</v>
      </c>
      <c r="AQ18" s="632"/>
      <c r="AR18" s="632"/>
      <c r="AS18" s="632"/>
      <c r="AT18" s="632"/>
      <c r="AU18" s="632"/>
      <c r="AV18" s="632"/>
      <c r="AW18" s="632"/>
      <c r="AX18" s="632"/>
      <c r="AY18" s="632"/>
      <c r="AZ18" s="632"/>
      <c r="BA18" s="632"/>
      <c r="BB18" s="632"/>
      <c r="BC18" s="632"/>
      <c r="BD18" s="632"/>
      <c r="BE18" s="632"/>
      <c r="BF18" s="633"/>
      <c r="BG18" s="634" t="s">
        <v>131</v>
      </c>
      <c r="BH18" s="635"/>
      <c r="BI18" s="635"/>
      <c r="BJ18" s="635"/>
      <c r="BK18" s="635"/>
      <c r="BL18" s="635"/>
      <c r="BM18" s="635"/>
      <c r="BN18" s="636"/>
      <c r="BO18" s="637" t="s">
        <v>131</v>
      </c>
      <c r="BP18" s="637"/>
      <c r="BQ18" s="637"/>
      <c r="BR18" s="637"/>
      <c r="BS18" s="638" t="s">
        <v>131</v>
      </c>
      <c r="BT18" s="638"/>
      <c r="BU18" s="638"/>
      <c r="BV18" s="638"/>
      <c r="BW18" s="638"/>
      <c r="BX18" s="638"/>
      <c r="BY18" s="638"/>
      <c r="BZ18" s="638"/>
      <c r="CA18" s="638"/>
      <c r="CB18" s="642"/>
      <c r="CD18" s="631" t="s">
        <v>281</v>
      </c>
      <c r="CE18" s="632"/>
      <c r="CF18" s="632"/>
      <c r="CG18" s="632"/>
      <c r="CH18" s="632"/>
      <c r="CI18" s="632"/>
      <c r="CJ18" s="632"/>
      <c r="CK18" s="632"/>
      <c r="CL18" s="632"/>
      <c r="CM18" s="632"/>
      <c r="CN18" s="632"/>
      <c r="CO18" s="632"/>
      <c r="CP18" s="632"/>
      <c r="CQ18" s="633"/>
      <c r="CR18" s="634" t="s">
        <v>131</v>
      </c>
      <c r="CS18" s="635"/>
      <c r="CT18" s="635"/>
      <c r="CU18" s="635"/>
      <c r="CV18" s="635"/>
      <c r="CW18" s="635"/>
      <c r="CX18" s="635"/>
      <c r="CY18" s="636"/>
      <c r="CZ18" s="637" t="s">
        <v>131</v>
      </c>
      <c r="DA18" s="637"/>
      <c r="DB18" s="637"/>
      <c r="DC18" s="637"/>
      <c r="DD18" s="643" t="s">
        <v>131</v>
      </c>
      <c r="DE18" s="635"/>
      <c r="DF18" s="635"/>
      <c r="DG18" s="635"/>
      <c r="DH18" s="635"/>
      <c r="DI18" s="635"/>
      <c r="DJ18" s="635"/>
      <c r="DK18" s="635"/>
      <c r="DL18" s="635"/>
      <c r="DM18" s="635"/>
      <c r="DN18" s="635"/>
      <c r="DO18" s="635"/>
      <c r="DP18" s="636"/>
      <c r="DQ18" s="643" t="s">
        <v>131</v>
      </c>
      <c r="DR18" s="635"/>
      <c r="DS18" s="635"/>
      <c r="DT18" s="635"/>
      <c r="DU18" s="635"/>
      <c r="DV18" s="635"/>
      <c r="DW18" s="635"/>
      <c r="DX18" s="635"/>
      <c r="DY18" s="635"/>
      <c r="DZ18" s="635"/>
      <c r="EA18" s="635"/>
      <c r="EB18" s="635"/>
      <c r="EC18" s="644"/>
    </row>
    <row r="19" spans="2:133" ht="11.25" customHeight="1" x14ac:dyDescent="0.15">
      <c r="B19" s="631" t="s">
        <v>282</v>
      </c>
      <c r="C19" s="632"/>
      <c r="D19" s="632"/>
      <c r="E19" s="632"/>
      <c r="F19" s="632"/>
      <c r="G19" s="632"/>
      <c r="H19" s="632"/>
      <c r="I19" s="632"/>
      <c r="J19" s="632"/>
      <c r="K19" s="632"/>
      <c r="L19" s="632"/>
      <c r="M19" s="632"/>
      <c r="N19" s="632"/>
      <c r="O19" s="632"/>
      <c r="P19" s="632"/>
      <c r="Q19" s="633"/>
      <c r="R19" s="634">
        <v>62535</v>
      </c>
      <c r="S19" s="635"/>
      <c r="T19" s="635"/>
      <c r="U19" s="635"/>
      <c r="V19" s="635"/>
      <c r="W19" s="635"/>
      <c r="X19" s="635"/>
      <c r="Y19" s="636"/>
      <c r="Z19" s="637">
        <v>0.3</v>
      </c>
      <c r="AA19" s="637"/>
      <c r="AB19" s="637"/>
      <c r="AC19" s="637"/>
      <c r="AD19" s="638">
        <v>62535</v>
      </c>
      <c r="AE19" s="638"/>
      <c r="AF19" s="638"/>
      <c r="AG19" s="638"/>
      <c r="AH19" s="638"/>
      <c r="AI19" s="638"/>
      <c r="AJ19" s="638"/>
      <c r="AK19" s="638"/>
      <c r="AL19" s="639">
        <v>0.6</v>
      </c>
      <c r="AM19" s="640"/>
      <c r="AN19" s="640"/>
      <c r="AO19" s="641"/>
      <c r="AP19" s="631" t="s">
        <v>283</v>
      </c>
      <c r="AQ19" s="632"/>
      <c r="AR19" s="632"/>
      <c r="AS19" s="632"/>
      <c r="AT19" s="632"/>
      <c r="AU19" s="632"/>
      <c r="AV19" s="632"/>
      <c r="AW19" s="632"/>
      <c r="AX19" s="632"/>
      <c r="AY19" s="632"/>
      <c r="AZ19" s="632"/>
      <c r="BA19" s="632"/>
      <c r="BB19" s="632"/>
      <c r="BC19" s="632"/>
      <c r="BD19" s="632"/>
      <c r="BE19" s="632"/>
      <c r="BF19" s="633"/>
      <c r="BG19" s="634">
        <v>329287</v>
      </c>
      <c r="BH19" s="635"/>
      <c r="BI19" s="635"/>
      <c r="BJ19" s="635"/>
      <c r="BK19" s="635"/>
      <c r="BL19" s="635"/>
      <c r="BM19" s="635"/>
      <c r="BN19" s="636"/>
      <c r="BO19" s="637">
        <v>5.4</v>
      </c>
      <c r="BP19" s="637"/>
      <c r="BQ19" s="637"/>
      <c r="BR19" s="637"/>
      <c r="BS19" s="638" t="s">
        <v>131</v>
      </c>
      <c r="BT19" s="638"/>
      <c r="BU19" s="638"/>
      <c r="BV19" s="638"/>
      <c r="BW19" s="638"/>
      <c r="BX19" s="638"/>
      <c r="BY19" s="638"/>
      <c r="BZ19" s="638"/>
      <c r="CA19" s="638"/>
      <c r="CB19" s="642"/>
      <c r="CD19" s="631" t="s">
        <v>284</v>
      </c>
      <c r="CE19" s="632"/>
      <c r="CF19" s="632"/>
      <c r="CG19" s="632"/>
      <c r="CH19" s="632"/>
      <c r="CI19" s="632"/>
      <c r="CJ19" s="632"/>
      <c r="CK19" s="632"/>
      <c r="CL19" s="632"/>
      <c r="CM19" s="632"/>
      <c r="CN19" s="632"/>
      <c r="CO19" s="632"/>
      <c r="CP19" s="632"/>
      <c r="CQ19" s="633"/>
      <c r="CR19" s="634" t="s">
        <v>131</v>
      </c>
      <c r="CS19" s="635"/>
      <c r="CT19" s="635"/>
      <c r="CU19" s="635"/>
      <c r="CV19" s="635"/>
      <c r="CW19" s="635"/>
      <c r="CX19" s="635"/>
      <c r="CY19" s="636"/>
      <c r="CZ19" s="637" t="s">
        <v>131</v>
      </c>
      <c r="DA19" s="637"/>
      <c r="DB19" s="637"/>
      <c r="DC19" s="637"/>
      <c r="DD19" s="643" t="s">
        <v>131</v>
      </c>
      <c r="DE19" s="635"/>
      <c r="DF19" s="635"/>
      <c r="DG19" s="635"/>
      <c r="DH19" s="635"/>
      <c r="DI19" s="635"/>
      <c r="DJ19" s="635"/>
      <c r="DK19" s="635"/>
      <c r="DL19" s="635"/>
      <c r="DM19" s="635"/>
      <c r="DN19" s="635"/>
      <c r="DO19" s="635"/>
      <c r="DP19" s="636"/>
      <c r="DQ19" s="643" t="s">
        <v>131</v>
      </c>
      <c r="DR19" s="635"/>
      <c r="DS19" s="635"/>
      <c r="DT19" s="635"/>
      <c r="DU19" s="635"/>
      <c r="DV19" s="635"/>
      <c r="DW19" s="635"/>
      <c r="DX19" s="635"/>
      <c r="DY19" s="635"/>
      <c r="DZ19" s="635"/>
      <c r="EA19" s="635"/>
      <c r="EB19" s="635"/>
      <c r="EC19" s="644"/>
    </row>
    <row r="20" spans="2:133" ht="11.25" customHeight="1" x14ac:dyDescent="0.15">
      <c r="B20" s="631" t="s">
        <v>285</v>
      </c>
      <c r="C20" s="632"/>
      <c r="D20" s="632"/>
      <c r="E20" s="632"/>
      <c r="F20" s="632"/>
      <c r="G20" s="632"/>
      <c r="H20" s="632"/>
      <c r="I20" s="632"/>
      <c r="J20" s="632"/>
      <c r="K20" s="632"/>
      <c r="L20" s="632"/>
      <c r="M20" s="632"/>
      <c r="N20" s="632"/>
      <c r="O20" s="632"/>
      <c r="P20" s="632"/>
      <c r="Q20" s="633"/>
      <c r="R20" s="634">
        <v>3525</v>
      </c>
      <c r="S20" s="635"/>
      <c r="T20" s="635"/>
      <c r="U20" s="635"/>
      <c r="V20" s="635"/>
      <c r="W20" s="635"/>
      <c r="X20" s="635"/>
      <c r="Y20" s="636"/>
      <c r="Z20" s="637">
        <v>0</v>
      </c>
      <c r="AA20" s="637"/>
      <c r="AB20" s="637"/>
      <c r="AC20" s="637"/>
      <c r="AD20" s="638">
        <v>3525</v>
      </c>
      <c r="AE20" s="638"/>
      <c r="AF20" s="638"/>
      <c r="AG20" s="638"/>
      <c r="AH20" s="638"/>
      <c r="AI20" s="638"/>
      <c r="AJ20" s="638"/>
      <c r="AK20" s="638"/>
      <c r="AL20" s="639">
        <v>0</v>
      </c>
      <c r="AM20" s="640"/>
      <c r="AN20" s="640"/>
      <c r="AO20" s="641"/>
      <c r="AP20" s="631" t="s">
        <v>286</v>
      </c>
      <c r="AQ20" s="632"/>
      <c r="AR20" s="632"/>
      <c r="AS20" s="632"/>
      <c r="AT20" s="632"/>
      <c r="AU20" s="632"/>
      <c r="AV20" s="632"/>
      <c r="AW20" s="632"/>
      <c r="AX20" s="632"/>
      <c r="AY20" s="632"/>
      <c r="AZ20" s="632"/>
      <c r="BA20" s="632"/>
      <c r="BB20" s="632"/>
      <c r="BC20" s="632"/>
      <c r="BD20" s="632"/>
      <c r="BE20" s="632"/>
      <c r="BF20" s="633"/>
      <c r="BG20" s="634">
        <v>329287</v>
      </c>
      <c r="BH20" s="635"/>
      <c r="BI20" s="635"/>
      <c r="BJ20" s="635"/>
      <c r="BK20" s="635"/>
      <c r="BL20" s="635"/>
      <c r="BM20" s="635"/>
      <c r="BN20" s="636"/>
      <c r="BO20" s="637">
        <v>5.4</v>
      </c>
      <c r="BP20" s="637"/>
      <c r="BQ20" s="637"/>
      <c r="BR20" s="637"/>
      <c r="BS20" s="638" t="s">
        <v>131</v>
      </c>
      <c r="BT20" s="638"/>
      <c r="BU20" s="638"/>
      <c r="BV20" s="638"/>
      <c r="BW20" s="638"/>
      <c r="BX20" s="638"/>
      <c r="BY20" s="638"/>
      <c r="BZ20" s="638"/>
      <c r="CA20" s="638"/>
      <c r="CB20" s="642"/>
      <c r="CD20" s="631" t="s">
        <v>287</v>
      </c>
      <c r="CE20" s="632"/>
      <c r="CF20" s="632"/>
      <c r="CG20" s="632"/>
      <c r="CH20" s="632"/>
      <c r="CI20" s="632"/>
      <c r="CJ20" s="632"/>
      <c r="CK20" s="632"/>
      <c r="CL20" s="632"/>
      <c r="CM20" s="632"/>
      <c r="CN20" s="632"/>
      <c r="CO20" s="632"/>
      <c r="CP20" s="632"/>
      <c r="CQ20" s="633"/>
      <c r="CR20" s="634">
        <v>20650894</v>
      </c>
      <c r="CS20" s="635"/>
      <c r="CT20" s="635"/>
      <c r="CU20" s="635"/>
      <c r="CV20" s="635"/>
      <c r="CW20" s="635"/>
      <c r="CX20" s="635"/>
      <c r="CY20" s="636"/>
      <c r="CZ20" s="637">
        <v>100</v>
      </c>
      <c r="DA20" s="637"/>
      <c r="DB20" s="637"/>
      <c r="DC20" s="637"/>
      <c r="DD20" s="643">
        <v>1389780</v>
      </c>
      <c r="DE20" s="635"/>
      <c r="DF20" s="635"/>
      <c r="DG20" s="635"/>
      <c r="DH20" s="635"/>
      <c r="DI20" s="635"/>
      <c r="DJ20" s="635"/>
      <c r="DK20" s="635"/>
      <c r="DL20" s="635"/>
      <c r="DM20" s="635"/>
      <c r="DN20" s="635"/>
      <c r="DO20" s="635"/>
      <c r="DP20" s="636"/>
      <c r="DQ20" s="643">
        <v>13170191</v>
      </c>
      <c r="DR20" s="635"/>
      <c r="DS20" s="635"/>
      <c r="DT20" s="635"/>
      <c r="DU20" s="635"/>
      <c r="DV20" s="635"/>
      <c r="DW20" s="635"/>
      <c r="DX20" s="635"/>
      <c r="DY20" s="635"/>
      <c r="DZ20" s="635"/>
      <c r="EA20" s="635"/>
      <c r="EB20" s="635"/>
      <c r="EC20" s="644"/>
    </row>
    <row r="21" spans="2:133" ht="11.25" customHeight="1" x14ac:dyDescent="0.15">
      <c r="B21" s="631" t="s">
        <v>288</v>
      </c>
      <c r="C21" s="632"/>
      <c r="D21" s="632"/>
      <c r="E21" s="632"/>
      <c r="F21" s="632"/>
      <c r="G21" s="632"/>
      <c r="H21" s="632"/>
      <c r="I21" s="632"/>
      <c r="J21" s="632"/>
      <c r="K21" s="632"/>
      <c r="L21" s="632"/>
      <c r="M21" s="632"/>
      <c r="N21" s="632"/>
      <c r="O21" s="632"/>
      <c r="P21" s="632"/>
      <c r="Q21" s="633"/>
      <c r="R21" s="634">
        <v>3940</v>
      </c>
      <c r="S21" s="635"/>
      <c r="T21" s="635"/>
      <c r="U21" s="635"/>
      <c r="V21" s="635"/>
      <c r="W21" s="635"/>
      <c r="X21" s="635"/>
      <c r="Y21" s="636"/>
      <c r="Z21" s="637">
        <v>0</v>
      </c>
      <c r="AA21" s="637"/>
      <c r="AB21" s="637"/>
      <c r="AC21" s="637"/>
      <c r="AD21" s="638">
        <v>3940</v>
      </c>
      <c r="AE21" s="638"/>
      <c r="AF21" s="638"/>
      <c r="AG21" s="638"/>
      <c r="AH21" s="638"/>
      <c r="AI21" s="638"/>
      <c r="AJ21" s="638"/>
      <c r="AK21" s="638"/>
      <c r="AL21" s="639">
        <v>0</v>
      </c>
      <c r="AM21" s="640"/>
      <c r="AN21" s="640"/>
      <c r="AO21" s="641"/>
      <c r="AP21" s="631" t="s">
        <v>289</v>
      </c>
      <c r="AQ21" s="647"/>
      <c r="AR21" s="647"/>
      <c r="AS21" s="647"/>
      <c r="AT21" s="647"/>
      <c r="AU21" s="647"/>
      <c r="AV21" s="647"/>
      <c r="AW21" s="647"/>
      <c r="AX21" s="647"/>
      <c r="AY21" s="647"/>
      <c r="AZ21" s="647"/>
      <c r="BA21" s="647"/>
      <c r="BB21" s="647"/>
      <c r="BC21" s="647"/>
      <c r="BD21" s="647"/>
      <c r="BE21" s="647"/>
      <c r="BF21" s="648"/>
      <c r="BG21" s="634" t="s">
        <v>131</v>
      </c>
      <c r="BH21" s="635"/>
      <c r="BI21" s="635"/>
      <c r="BJ21" s="635"/>
      <c r="BK21" s="635"/>
      <c r="BL21" s="635"/>
      <c r="BM21" s="635"/>
      <c r="BN21" s="636"/>
      <c r="BO21" s="637" t="s">
        <v>131</v>
      </c>
      <c r="BP21" s="637"/>
      <c r="BQ21" s="637"/>
      <c r="BR21" s="637"/>
      <c r="BS21" s="638" t="s">
        <v>131</v>
      </c>
      <c r="BT21" s="638"/>
      <c r="BU21" s="638"/>
      <c r="BV21" s="638"/>
      <c r="BW21" s="638"/>
      <c r="BX21" s="638"/>
      <c r="BY21" s="638"/>
      <c r="BZ21" s="638"/>
      <c r="CA21" s="638"/>
      <c r="CB21" s="642"/>
      <c r="CD21" s="652"/>
      <c r="CE21" s="653"/>
      <c r="CF21" s="653"/>
      <c r="CG21" s="653"/>
      <c r="CH21" s="653"/>
      <c r="CI21" s="653"/>
      <c r="CJ21" s="653"/>
      <c r="CK21" s="653"/>
      <c r="CL21" s="653"/>
      <c r="CM21" s="653"/>
      <c r="CN21" s="653"/>
      <c r="CO21" s="653"/>
      <c r="CP21" s="653"/>
      <c r="CQ21" s="654"/>
      <c r="CR21" s="655"/>
      <c r="CS21" s="650"/>
      <c r="CT21" s="650"/>
      <c r="CU21" s="650"/>
      <c r="CV21" s="650"/>
      <c r="CW21" s="650"/>
      <c r="CX21" s="650"/>
      <c r="CY21" s="656"/>
      <c r="CZ21" s="657"/>
      <c r="DA21" s="657"/>
      <c r="DB21" s="657"/>
      <c r="DC21" s="657"/>
      <c r="DD21" s="649"/>
      <c r="DE21" s="650"/>
      <c r="DF21" s="650"/>
      <c r="DG21" s="650"/>
      <c r="DH21" s="650"/>
      <c r="DI21" s="650"/>
      <c r="DJ21" s="650"/>
      <c r="DK21" s="650"/>
      <c r="DL21" s="650"/>
      <c r="DM21" s="650"/>
      <c r="DN21" s="650"/>
      <c r="DO21" s="650"/>
      <c r="DP21" s="656"/>
      <c r="DQ21" s="649"/>
      <c r="DR21" s="650"/>
      <c r="DS21" s="650"/>
      <c r="DT21" s="650"/>
      <c r="DU21" s="650"/>
      <c r="DV21" s="650"/>
      <c r="DW21" s="650"/>
      <c r="DX21" s="650"/>
      <c r="DY21" s="650"/>
      <c r="DZ21" s="650"/>
      <c r="EA21" s="650"/>
      <c r="EB21" s="650"/>
      <c r="EC21" s="651"/>
    </row>
    <row r="22" spans="2:133" ht="11.25" customHeight="1" x14ac:dyDescent="0.15">
      <c r="B22" s="663" t="s">
        <v>290</v>
      </c>
      <c r="C22" s="664"/>
      <c r="D22" s="664"/>
      <c r="E22" s="664"/>
      <c r="F22" s="664"/>
      <c r="G22" s="664"/>
      <c r="H22" s="664"/>
      <c r="I22" s="664"/>
      <c r="J22" s="664"/>
      <c r="K22" s="664"/>
      <c r="L22" s="664"/>
      <c r="M22" s="664"/>
      <c r="N22" s="664"/>
      <c r="O22" s="664"/>
      <c r="P22" s="664"/>
      <c r="Q22" s="665"/>
      <c r="R22" s="634">
        <v>61349</v>
      </c>
      <c r="S22" s="635"/>
      <c r="T22" s="635"/>
      <c r="U22" s="635"/>
      <c r="V22" s="635"/>
      <c r="W22" s="635"/>
      <c r="X22" s="635"/>
      <c r="Y22" s="636"/>
      <c r="Z22" s="637">
        <v>0.3</v>
      </c>
      <c r="AA22" s="637"/>
      <c r="AB22" s="637"/>
      <c r="AC22" s="637"/>
      <c r="AD22" s="638">
        <v>55145</v>
      </c>
      <c r="AE22" s="638"/>
      <c r="AF22" s="638"/>
      <c r="AG22" s="638"/>
      <c r="AH22" s="638"/>
      <c r="AI22" s="638"/>
      <c r="AJ22" s="638"/>
      <c r="AK22" s="638"/>
      <c r="AL22" s="639">
        <v>0.5</v>
      </c>
      <c r="AM22" s="640"/>
      <c r="AN22" s="640"/>
      <c r="AO22" s="641"/>
      <c r="AP22" s="631" t="s">
        <v>291</v>
      </c>
      <c r="AQ22" s="647"/>
      <c r="AR22" s="647"/>
      <c r="AS22" s="647"/>
      <c r="AT22" s="647"/>
      <c r="AU22" s="647"/>
      <c r="AV22" s="647"/>
      <c r="AW22" s="647"/>
      <c r="AX22" s="647"/>
      <c r="AY22" s="647"/>
      <c r="AZ22" s="647"/>
      <c r="BA22" s="647"/>
      <c r="BB22" s="647"/>
      <c r="BC22" s="647"/>
      <c r="BD22" s="647"/>
      <c r="BE22" s="647"/>
      <c r="BF22" s="648"/>
      <c r="BG22" s="634" t="s">
        <v>131</v>
      </c>
      <c r="BH22" s="635"/>
      <c r="BI22" s="635"/>
      <c r="BJ22" s="635"/>
      <c r="BK22" s="635"/>
      <c r="BL22" s="635"/>
      <c r="BM22" s="635"/>
      <c r="BN22" s="636"/>
      <c r="BO22" s="637" t="s">
        <v>131</v>
      </c>
      <c r="BP22" s="637"/>
      <c r="BQ22" s="637"/>
      <c r="BR22" s="637"/>
      <c r="BS22" s="638" t="s">
        <v>131</v>
      </c>
      <c r="BT22" s="638"/>
      <c r="BU22" s="638"/>
      <c r="BV22" s="638"/>
      <c r="BW22" s="638"/>
      <c r="BX22" s="638"/>
      <c r="BY22" s="638"/>
      <c r="BZ22" s="638"/>
      <c r="CA22" s="638"/>
      <c r="CB22" s="642"/>
      <c r="CD22" s="616" t="s">
        <v>292</v>
      </c>
      <c r="CE22" s="617"/>
      <c r="CF22" s="617"/>
      <c r="CG22" s="617"/>
      <c r="CH22" s="617"/>
      <c r="CI22" s="617"/>
      <c r="CJ22" s="617"/>
      <c r="CK22" s="617"/>
      <c r="CL22" s="617"/>
      <c r="CM22" s="617"/>
      <c r="CN22" s="617"/>
      <c r="CO22" s="617"/>
      <c r="CP22" s="617"/>
      <c r="CQ22" s="617"/>
      <c r="CR22" s="617"/>
      <c r="CS22" s="617"/>
      <c r="CT22" s="617"/>
      <c r="CU22" s="617"/>
      <c r="CV22" s="617"/>
      <c r="CW22" s="617"/>
      <c r="CX22" s="617"/>
      <c r="CY22" s="617"/>
      <c r="CZ22" s="617"/>
      <c r="DA22" s="617"/>
      <c r="DB22" s="617"/>
      <c r="DC22" s="617"/>
      <c r="DD22" s="617"/>
      <c r="DE22" s="617"/>
      <c r="DF22" s="617"/>
      <c r="DG22" s="617"/>
      <c r="DH22" s="617"/>
      <c r="DI22" s="617"/>
      <c r="DJ22" s="617"/>
      <c r="DK22" s="617"/>
      <c r="DL22" s="617"/>
      <c r="DM22" s="617"/>
      <c r="DN22" s="617"/>
      <c r="DO22" s="617"/>
      <c r="DP22" s="617"/>
      <c r="DQ22" s="617"/>
      <c r="DR22" s="617"/>
      <c r="DS22" s="617"/>
      <c r="DT22" s="617"/>
      <c r="DU22" s="617"/>
      <c r="DV22" s="617"/>
      <c r="DW22" s="617"/>
      <c r="DX22" s="617"/>
      <c r="DY22" s="617"/>
      <c r="DZ22" s="617"/>
      <c r="EA22" s="617"/>
      <c r="EB22" s="617"/>
      <c r="EC22" s="618"/>
    </row>
    <row r="23" spans="2:133" ht="11.25" customHeight="1" x14ac:dyDescent="0.15">
      <c r="B23" s="631" t="s">
        <v>293</v>
      </c>
      <c r="C23" s="632"/>
      <c r="D23" s="632"/>
      <c r="E23" s="632"/>
      <c r="F23" s="632"/>
      <c r="G23" s="632"/>
      <c r="H23" s="632"/>
      <c r="I23" s="632"/>
      <c r="J23" s="632"/>
      <c r="K23" s="632"/>
      <c r="L23" s="632"/>
      <c r="M23" s="632"/>
      <c r="N23" s="632"/>
      <c r="O23" s="632"/>
      <c r="P23" s="632"/>
      <c r="Q23" s="633"/>
      <c r="R23" s="634">
        <v>4370163</v>
      </c>
      <c r="S23" s="635"/>
      <c r="T23" s="635"/>
      <c r="U23" s="635"/>
      <c r="V23" s="635"/>
      <c r="W23" s="635"/>
      <c r="X23" s="635"/>
      <c r="Y23" s="636"/>
      <c r="Z23" s="637">
        <v>20.5</v>
      </c>
      <c r="AA23" s="637"/>
      <c r="AB23" s="637"/>
      <c r="AC23" s="637"/>
      <c r="AD23" s="638">
        <v>3697471</v>
      </c>
      <c r="AE23" s="638"/>
      <c r="AF23" s="638"/>
      <c r="AG23" s="638"/>
      <c r="AH23" s="638"/>
      <c r="AI23" s="638"/>
      <c r="AJ23" s="638"/>
      <c r="AK23" s="638"/>
      <c r="AL23" s="639">
        <v>33.5</v>
      </c>
      <c r="AM23" s="640"/>
      <c r="AN23" s="640"/>
      <c r="AO23" s="641"/>
      <c r="AP23" s="631" t="s">
        <v>294</v>
      </c>
      <c r="AQ23" s="647"/>
      <c r="AR23" s="647"/>
      <c r="AS23" s="647"/>
      <c r="AT23" s="647"/>
      <c r="AU23" s="647"/>
      <c r="AV23" s="647"/>
      <c r="AW23" s="647"/>
      <c r="AX23" s="647"/>
      <c r="AY23" s="647"/>
      <c r="AZ23" s="647"/>
      <c r="BA23" s="647"/>
      <c r="BB23" s="647"/>
      <c r="BC23" s="647"/>
      <c r="BD23" s="647"/>
      <c r="BE23" s="647"/>
      <c r="BF23" s="648"/>
      <c r="BG23" s="634">
        <v>329287</v>
      </c>
      <c r="BH23" s="635"/>
      <c r="BI23" s="635"/>
      <c r="BJ23" s="635"/>
      <c r="BK23" s="635"/>
      <c r="BL23" s="635"/>
      <c r="BM23" s="635"/>
      <c r="BN23" s="636"/>
      <c r="BO23" s="637">
        <v>5.4</v>
      </c>
      <c r="BP23" s="637"/>
      <c r="BQ23" s="637"/>
      <c r="BR23" s="637"/>
      <c r="BS23" s="638" t="s">
        <v>131</v>
      </c>
      <c r="BT23" s="638"/>
      <c r="BU23" s="638"/>
      <c r="BV23" s="638"/>
      <c r="BW23" s="638"/>
      <c r="BX23" s="638"/>
      <c r="BY23" s="638"/>
      <c r="BZ23" s="638"/>
      <c r="CA23" s="638"/>
      <c r="CB23" s="642"/>
      <c r="CD23" s="616" t="s">
        <v>233</v>
      </c>
      <c r="CE23" s="617"/>
      <c r="CF23" s="617"/>
      <c r="CG23" s="617"/>
      <c r="CH23" s="617"/>
      <c r="CI23" s="617"/>
      <c r="CJ23" s="617"/>
      <c r="CK23" s="617"/>
      <c r="CL23" s="617"/>
      <c r="CM23" s="617"/>
      <c r="CN23" s="617"/>
      <c r="CO23" s="617"/>
      <c r="CP23" s="617"/>
      <c r="CQ23" s="618"/>
      <c r="CR23" s="616" t="s">
        <v>295</v>
      </c>
      <c r="CS23" s="617"/>
      <c r="CT23" s="617"/>
      <c r="CU23" s="617"/>
      <c r="CV23" s="617"/>
      <c r="CW23" s="617"/>
      <c r="CX23" s="617"/>
      <c r="CY23" s="618"/>
      <c r="CZ23" s="616" t="s">
        <v>296</v>
      </c>
      <c r="DA23" s="617"/>
      <c r="DB23" s="617"/>
      <c r="DC23" s="618"/>
      <c r="DD23" s="616" t="s">
        <v>297</v>
      </c>
      <c r="DE23" s="617"/>
      <c r="DF23" s="617"/>
      <c r="DG23" s="617"/>
      <c r="DH23" s="617"/>
      <c r="DI23" s="617"/>
      <c r="DJ23" s="617"/>
      <c r="DK23" s="618"/>
      <c r="DL23" s="658" t="s">
        <v>298</v>
      </c>
      <c r="DM23" s="659"/>
      <c r="DN23" s="659"/>
      <c r="DO23" s="659"/>
      <c r="DP23" s="659"/>
      <c r="DQ23" s="659"/>
      <c r="DR23" s="659"/>
      <c r="DS23" s="659"/>
      <c r="DT23" s="659"/>
      <c r="DU23" s="659"/>
      <c r="DV23" s="660"/>
      <c r="DW23" s="616" t="s">
        <v>299</v>
      </c>
      <c r="DX23" s="617"/>
      <c r="DY23" s="617"/>
      <c r="DZ23" s="617"/>
      <c r="EA23" s="617"/>
      <c r="EB23" s="617"/>
      <c r="EC23" s="618"/>
    </row>
    <row r="24" spans="2:133" ht="11.25" customHeight="1" x14ac:dyDescent="0.15">
      <c r="B24" s="631" t="s">
        <v>300</v>
      </c>
      <c r="C24" s="632"/>
      <c r="D24" s="632"/>
      <c r="E24" s="632"/>
      <c r="F24" s="632"/>
      <c r="G24" s="632"/>
      <c r="H24" s="632"/>
      <c r="I24" s="632"/>
      <c r="J24" s="632"/>
      <c r="K24" s="632"/>
      <c r="L24" s="632"/>
      <c r="M24" s="632"/>
      <c r="N24" s="632"/>
      <c r="O24" s="632"/>
      <c r="P24" s="632"/>
      <c r="Q24" s="633"/>
      <c r="R24" s="634">
        <v>3697471</v>
      </c>
      <c r="S24" s="635"/>
      <c r="T24" s="635"/>
      <c r="U24" s="635"/>
      <c r="V24" s="635"/>
      <c r="W24" s="635"/>
      <c r="X24" s="635"/>
      <c r="Y24" s="636"/>
      <c r="Z24" s="637">
        <v>17.399999999999999</v>
      </c>
      <c r="AA24" s="637"/>
      <c r="AB24" s="637"/>
      <c r="AC24" s="637"/>
      <c r="AD24" s="638">
        <v>3697471</v>
      </c>
      <c r="AE24" s="638"/>
      <c r="AF24" s="638"/>
      <c r="AG24" s="638"/>
      <c r="AH24" s="638"/>
      <c r="AI24" s="638"/>
      <c r="AJ24" s="638"/>
      <c r="AK24" s="638"/>
      <c r="AL24" s="639">
        <v>33.5</v>
      </c>
      <c r="AM24" s="640"/>
      <c r="AN24" s="640"/>
      <c r="AO24" s="641"/>
      <c r="AP24" s="631" t="s">
        <v>301</v>
      </c>
      <c r="AQ24" s="647"/>
      <c r="AR24" s="647"/>
      <c r="AS24" s="647"/>
      <c r="AT24" s="647"/>
      <c r="AU24" s="647"/>
      <c r="AV24" s="647"/>
      <c r="AW24" s="647"/>
      <c r="AX24" s="647"/>
      <c r="AY24" s="647"/>
      <c r="AZ24" s="647"/>
      <c r="BA24" s="647"/>
      <c r="BB24" s="647"/>
      <c r="BC24" s="647"/>
      <c r="BD24" s="647"/>
      <c r="BE24" s="647"/>
      <c r="BF24" s="648"/>
      <c r="BG24" s="634" t="s">
        <v>131</v>
      </c>
      <c r="BH24" s="635"/>
      <c r="BI24" s="635"/>
      <c r="BJ24" s="635"/>
      <c r="BK24" s="635"/>
      <c r="BL24" s="635"/>
      <c r="BM24" s="635"/>
      <c r="BN24" s="636"/>
      <c r="BO24" s="637" t="s">
        <v>131</v>
      </c>
      <c r="BP24" s="637"/>
      <c r="BQ24" s="637"/>
      <c r="BR24" s="637"/>
      <c r="BS24" s="638" t="s">
        <v>131</v>
      </c>
      <c r="BT24" s="638"/>
      <c r="BU24" s="638"/>
      <c r="BV24" s="638"/>
      <c r="BW24" s="638"/>
      <c r="BX24" s="638"/>
      <c r="BY24" s="638"/>
      <c r="BZ24" s="638"/>
      <c r="CA24" s="638"/>
      <c r="CB24" s="642"/>
      <c r="CD24" s="620" t="s">
        <v>302</v>
      </c>
      <c r="CE24" s="621"/>
      <c r="CF24" s="621"/>
      <c r="CG24" s="621"/>
      <c r="CH24" s="621"/>
      <c r="CI24" s="621"/>
      <c r="CJ24" s="621"/>
      <c r="CK24" s="621"/>
      <c r="CL24" s="621"/>
      <c r="CM24" s="621"/>
      <c r="CN24" s="621"/>
      <c r="CO24" s="621"/>
      <c r="CP24" s="621"/>
      <c r="CQ24" s="622"/>
      <c r="CR24" s="623">
        <v>10183010</v>
      </c>
      <c r="CS24" s="624"/>
      <c r="CT24" s="624"/>
      <c r="CU24" s="624"/>
      <c r="CV24" s="624"/>
      <c r="CW24" s="624"/>
      <c r="CX24" s="624"/>
      <c r="CY24" s="625"/>
      <c r="CZ24" s="628">
        <v>49.3</v>
      </c>
      <c r="DA24" s="629"/>
      <c r="DB24" s="629"/>
      <c r="DC24" s="645"/>
      <c r="DD24" s="666">
        <v>5057317</v>
      </c>
      <c r="DE24" s="624"/>
      <c r="DF24" s="624"/>
      <c r="DG24" s="624"/>
      <c r="DH24" s="624"/>
      <c r="DI24" s="624"/>
      <c r="DJ24" s="624"/>
      <c r="DK24" s="625"/>
      <c r="DL24" s="666">
        <v>4689983</v>
      </c>
      <c r="DM24" s="624"/>
      <c r="DN24" s="624"/>
      <c r="DO24" s="624"/>
      <c r="DP24" s="624"/>
      <c r="DQ24" s="624"/>
      <c r="DR24" s="624"/>
      <c r="DS24" s="624"/>
      <c r="DT24" s="624"/>
      <c r="DU24" s="624"/>
      <c r="DV24" s="625"/>
      <c r="DW24" s="628">
        <v>40.4</v>
      </c>
      <c r="DX24" s="629"/>
      <c r="DY24" s="629"/>
      <c r="DZ24" s="629"/>
      <c r="EA24" s="629"/>
      <c r="EB24" s="629"/>
      <c r="EC24" s="630"/>
    </row>
    <row r="25" spans="2:133" ht="11.25" customHeight="1" x14ac:dyDescent="0.15">
      <c r="B25" s="631" t="s">
        <v>303</v>
      </c>
      <c r="C25" s="632"/>
      <c r="D25" s="632"/>
      <c r="E25" s="632"/>
      <c r="F25" s="632"/>
      <c r="G25" s="632"/>
      <c r="H25" s="632"/>
      <c r="I25" s="632"/>
      <c r="J25" s="632"/>
      <c r="K25" s="632"/>
      <c r="L25" s="632"/>
      <c r="M25" s="632"/>
      <c r="N25" s="632"/>
      <c r="O25" s="632"/>
      <c r="P25" s="632"/>
      <c r="Q25" s="633"/>
      <c r="R25" s="634">
        <v>672692</v>
      </c>
      <c r="S25" s="635"/>
      <c r="T25" s="635"/>
      <c r="U25" s="635"/>
      <c r="V25" s="635"/>
      <c r="W25" s="635"/>
      <c r="X25" s="635"/>
      <c r="Y25" s="636"/>
      <c r="Z25" s="637">
        <v>3.2</v>
      </c>
      <c r="AA25" s="637"/>
      <c r="AB25" s="637"/>
      <c r="AC25" s="637"/>
      <c r="AD25" s="638" t="s">
        <v>131</v>
      </c>
      <c r="AE25" s="638"/>
      <c r="AF25" s="638"/>
      <c r="AG25" s="638"/>
      <c r="AH25" s="638"/>
      <c r="AI25" s="638"/>
      <c r="AJ25" s="638"/>
      <c r="AK25" s="638"/>
      <c r="AL25" s="639" t="s">
        <v>131</v>
      </c>
      <c r="AM25" s="640"/>
      <c r="AN25" s="640"/>
      <c r="AO25" s="641"/>
      <c r="AP25" s="631" t="s">
        <v>304</v>
      </c>
      <c r="AQ25" s="647"/>
      <c r="AR25" s="647"/>
      <c r="AS25" s="647"/>
      <c r="AT25" s="647"/>
      <c r="AU25" s="647"/>
      <c r="AV25" s="647"/>
      <c r="AW25" s="647"/>
      <c r="AX25" s="647"/>
      <c r="AY25" s="647"/>
      <c r="AZ25" s="647"/>
      <c r="BA25" s="647"/>
      <c r="BB25" s="647"/>
      <c r="BC25" s="647"/>
      <c r="BD25" s="647"/>
      <c r="BE25" s="647"/>
      <c r="BF25" s="648"/>
      <c r="BG25" s="634" t="s">
        <v>131</v>
      </c>
      <c r="BH25" s="635"/>
      <c r="BI25" s="635"/>
      <c r="BJ25" s="635"/>
      <c r="BK25" s="635"/>
      <c r="BL25" s="635"/>
      <c r="BM25" s="635"/>
      <c r="BN25" s="636"/>
      <c r="BO25" s="637" t="s">
        <v>131</v>
      </c>
      <c r="BP25" s="637"/>
      <c r="BQ25" s="637"/>
      <c r="BR25" s="637"/>
      <c r="BS25" s="638" t="s">
        <v>131</v>
      </c>
      <c r="BT25" s="638"/>
      <c r="BU25" s="638"/>
      <c r="BV25" s="638"/>
      <c r="BW25" s="638"/>
      <c r="BX25" s="638"/>
      <c r="BY25" s="638"/>
      <c r="BZ25" s="638"/>
      <c r="CA25" s="638"/>
      <c r="CB25" s="642"/>
      <c r="CD25" s="631" t="s">
        <v>305</v>
      </c>
      <c r="CE25" s="632"/>
      <c r="CF25" s="632"/>
      <c r="CG25" s="632"/>
      <c r="CH25" s="632"/>
      <c r="CI25" s="632"/>
      <c r="CJ25" s="632"/>
      <c r="CK25" s="632"/>
      <c r="CL25" s="632"/>
      <c r="CM25" s="632"/>
      <c r="CN25" s="632"/>
      <c r="CO25" s="632"/>
      <c r="CP25" s="632"/>
      <c r="CQ25" s="633"/>
      <c r="CR25" s="634">
        <v>2456319</v>
      </c>
      <c r="CS25" s="667"/>
      <c r="CT25" s="667"/>
      <c r="CU25" s="667"/>
      <c r="CV25" s="667"/>
      <c r="CW25" s="667"/>
      <c r="CX25" s="667"/>
      <c r="CY25" s="668"/>
      <c r="CZ25" s="639">
        <v>11.9</v>
      </c>
      <c r="DA25" s="661"/>
      <c r="DB25" s="661"/>
      <c r="DC25" s="669"/>
      <c r="DD25" s="643">
        <v>2273930</v>
      </c>
      <c r="DE25" s="667"/>
      <c r="DF25" s="667"/>
      <c r="DG25" s="667"/>
      <c r="DH25" s="667"/>
      <c r="DI25" s="667"/>
      <c r="DJ25" s="667"/>
      <c r="DK25" s="668"/>
      <c r="DL25" s="643">
        <v>2028432</v>
      </c>
      <c r="DM25" s="667"/>
      <c r="DN25" s="667"/>
      <c r="DO25" s="667"/>
      <c r="DP25" s="667"/>
      <c r="DQ25" s="667"/>
      <c r="DR25" s="667"/>
      <c r="DS25" s="667"/>
      <c r="DT25" s="667"/>
      <c r="DU25" s="667"/>
      <c r="DV25" s="668"/>
      <c r="DW25" s="639">
        <v>17.5</v>
      </c>
      <c r="DX25" s="661"/>
      <c r="DY25" s="661"/>
      <c r="DZ25" s="661"/>
      <c r="EA25" s="661"/>
      <c r="EB25" s="661"/>
      <c r="EC25" s="662"/>
    </row>
    <row r="26" spans="2:133" ht="11.25" customHeight="1" x14ac:dyDescent="0.15">
      <c r="B26" s="631" t="s">
        <v>306</v>
      </c>
      <c r="C26" s="632"/>
      <c r="D26" s="632"/>
      <c r="E26" s="632"/>
      <c r="F26" s="632"/>
      <c r="G26" s="632"/>
      <c r="H26" s="632"/>
      <c r="I26" s="632"/>
      <c r="J26" s="632"/>
      <c r="K26" s="632"/>
      <c r="L26" s="632"/>
      <c r="M26" s="632"/>
      <c r="N26" s="632"/>
      <c r="O26" s="632"/>
      <c r="P26" s="632"/>
      <c r="Q26" s="633"/>
      <c r="R26" s="634" t="s">
        <v>131</v>
      </c>
      <c r="S26" s="635"/>
      <c r="T26" s="635"/>
      <c r="U26" s="635"/>
      <c r="V26" s="635"/>
      <c r="W26" s="635"/>
      <c r="X26" s="635"/>
      <c r="Y26" s="636"/>
      <c r="Z26" s="637" t="s">
        <v>131</v>
      </c>
      <c r="AA26" s="637"/>
      <c r="AB26" s="637"/>
      <c r="AC26" s="637"/>
      <c r="AD26" s="638" t="s">
        <v>131</v>
      </c>
      <c r="AE26" s="638"/>
      <c r="AF26" s="638"/>
      <c r="AG26" s="638"/>
      <c r="AH26" s="638"/>
      <c r="AI26" s="638"/>
      <c r="AJ26" s="638"/>
      <c r="AK26" s="638"/>
      <c r="AL26" s="639" t="s">
        <v>131</v>
      </c>
      <c r="AM26" s="640"/>
      <c r="AN26" s="640"/>
      <c r="AO26" s="641"/>
      <c r="AP26" s="631" t="s">
        <v>307</v>
      </c>
      <c r="AQ26" s="647"/>
      <c r="AR26" s="647"/>
      <c r="AS26" s="647"/>
      <c r="AT26" s="647"/>
      <c r="AU26" s="647"/>
      <c r="AV26" s="647"/>
      <c r="AW26" s="647"/>
      <c r="AX26" s="647"/>
      <c r="AY26" s="647"/>
      <c r="AZ26" s="647"/>
      <c r="BA26" s="647"/>
      <c r="BB26" s="647"/>
      <c r="BC26" s="647"/>
      <c r="BD26" s="647"/>
      <c r="BE26" s="647"/>
      <c r="BF26" s="648"/>
      <c r="BG26" s="634" t="s">
        <v>131</v>
      </c>
      <c r="BH26" s="635"/>
      <c r="BI26" s="635"/>
      <c r="BJ26" s="635"/>
      <c r="BK26" s="635"/>
      <c r="BL26" s="635"/>
      <c r="BM26" s="635"/>
      <c r="BN26" s="636"/>
      <c r="BO26" s="637" t="s">
        <v>131</v>
      </c>
      <c r="BP26" s="637"/>
      <c r="BQ26" s="637"/>
      <c r="BR26" s="637"/>
      <c r="BS26" s="638" t="s">
        <v>131</v>
      </c>
      <c r="BT26" s="638"/>
      <c r="BU26" s="638"/>
      <c r="BV26" s="638"/>
      <c r="BW26" s="638"/>
      <c r="BX26" s="638"/>
      <c r="BY26" s="638"/>
      <c r="BZ26" s="638"/>
      <c r="CA26" s="638"/>
      <c r="CB26" s="642"/>
      <c r="CD26" s="631" t="s">
        <v>308</v>
      </c>
      <c r="CE26" s="632"/>
      <c r="CF26" s="632"/>
      <c r="CG26" s="632"/>
      <c r="CH26" s="632"/>
      <c r="CI26" s="632"/>
      <c r="CJ26" s="632"/>
      <c r="CK26" s="632"/>
      <c r="CL26" s="632"/>
      <c r="CM26" s="632"/>
      <c r="CN26" s="632"/>
      <c r="CO26" s="632"/>
      <c r="CP26" s="632"/>
      <c r="CQ26" s="633"/>
      <c r="CR26" s="634">
        <v>1359997</v>
      </c>
      <c r="CS26" s="635"/>
      <c r="CT26" s="635"/>
      <c r="CU26" s="635"/>
      <c r="CV26" s="635"/>
      <c r="CW26" s="635"/>
      <c r="CX26" s="635"/>
      <c r="CY26" s="636"/>
      <c r="CZ26" s="639">
        <v>6.6</v>
      </c>
      <c r="DA26" s="661"/>
      <c r="DB26" s="661"/>
      <c r="DC26" s="669"/>
      <c r="DD26" s="643">
        <v>1203777</v>
      </c>
      <c r="DE26" s="635"/>
      <c r="DF26" s="635"/>
      <c r="DG26" s="635"/>
      <c r="DH26" s="635"/>
      <c r="DI26" s="635"/>
      <c r="DJ26" s="635"/>
      <c r="DK26" s="636"/>
      <c r="DL26" s="643" t="s">
        <v>131</v>
      </c>
      <c r="DM26" s="635"/>
      <c r="DN26" s="635"/>
      <c r="DO26" s="635"/>
      <c r="DP26" s="635"/>
      <c r="DQ26" s="635"/>
      <c r="DR26" s="635"/>
      <c r="DS26" s="635"/>
      <c r="DT26" s="635"/>
      <c r="DU26" s="635"/>
      <c r="DV26" s="636"/>
      <c r="DW26" s="639" t="s">
        <v>131</v>
      </c>
      <c r="DX26" s="661"/>
      <c r="DY26" s="661"/>
      <c r="DZ26" s="661"/>
      <c r="EA26" s="661"/>
      <c r="EB26" s="661"/>
      <c r="EC26" s="662"/>
    </row>
    <row r="27" spans="2:133" ht="11.25" customHeight="1" x14ac:dyDescent="0.15">
      <c r="B27" s="631" t="s">
        <v>309</v>
      </c>
      <c r="C27" s="632"/>
      <c r="D27" s="632"/>
      <c r="E27" s="632"/>
      <c r="F27" s="632"/>
      <c r="G27" s="632"/>
      <c r="H27" s="632"/>
      <c r="I27" s="632"/>
      <c r="J27" s="632"/>
      <c r="K27" s="632"/>
      <c r="L27" s="632"/>
      <c r="M27" s="632"/>
      <c r="N27" s="632"/>
      <c r="O27" s="632"/>
      <c r="P27" s="632"/>
      <c r="Q27" s="633"/>
      <c r="R27" s="634">
        <v>12029172</v>
      </c>
      <c r="S27" s="635"/>
      <c r="T27" s="635"/>
      <c r="U27" s="635"/>
      <c r="V27" s="635"/>
      <c r="W27" s="635"/>
      <c r="X27" s="635"/>
      <c r="Y27" s="636"/>
      <c r="Z27" s="637">
        <v>56.5</v>
      </c>
      <c r="AA27" s="637"/>
      <c r="AB27" s="637"/>
      <c r="AC27" s="637"/>
      <c r="AD27" s="638">
        <v>11020989</v>
      </c>
      <c r="AE27" s="638"/>
      <c r="AF27" s="638"/>
      <c r="AG27" s="638"/>
      <c r="AH27" s="638"/>
      <c r="AI27" s="638"/>
      <c r="AJ27" s="638"/>
      <c r="AK27" s="638"/>
      <c r="AL27" s="639">
        <v>99.900001525878906</v>
      </c>
      <c r="AM27" s="640"/>
      <c r="AN27" s="640"/>
      <c r="AO27" s="641"/>
      <c r="AP27" s="631" t="s">
        <v>310</v>
      </c>
      <c r="AQ27" s="632"/>
      <c r="AR27" s="632"/>
      <c r="AS27" s="632"/>
      <c r="AT27" s="632"/>
      <c r="AU27" s="632"/>
      <c r="AV27" s="632"/>
      <c r="AW27" s="632"/>
      <c r="AX27" s="632"/>
      <c r="AY27" s="632"/>
      <c r="AZ27" s="632"/>
      <c r="BA27" s="632"/>
      <c r="BB27" s="632"/>
      <c r="BC27" s="632"/>
      <c r="BD27" s="632"/>
      <c r="BE27" s="632"/>
      <c r="BF27" s="633"/>
      <c r="BG27" s="634">
        <v>6080934</v>
      </c>
      <c r="BH27" s="635"/>
      <c r="BI27" s="635"/>
      <c r="BJ27" s="635"/>
      <c r="BK27" s="635"/>
      <c r="BL27" s="635"/>
      <c r="BM27" s="635"/>
      <c r="BN27" s="636"/>
      <c r="BO27" s="637">
        <v>100</v>
      </c>
      <c r="BP27" s="637"/>
      <c r="BQ27" s="637"/>
      <c r="BR27" s="637"/>
      <c r="BS27" s="638">
        <v>40102</v>
      </c>
      <c r="BT27" s="638"/>
      <c r="BU27" s="638"/>
      <c r="BV27" s="638"/>
      <c r="BW27" s="638"/>
      <c r="BX27" s="638"/>
      <c r="BY27" s="638"/>
      <c r="BZ27" s="638"/>
      <c r="CA27" s="638"/>
      <c r="CB27" s="642"/>
      <c r="CD27" s="631" t="s">
        <v>311</v>
      </c>
      <c r="CE27" s="632"/>
      <c r="CF27" s="632"/>
      <c r="CG27" s="632"/>
      <c r="CH27" s="632"/>
      <c r="CI27" s="632"/>
      <c r="CJ27" s="632"/>
      <c r="CK27" s="632"/>
      <c r="CL27" s="632"/>
      <c r="CM27" s="632"/>
      <c r="CN27" s="632"/>
      <c r="CO27" s="632"/>
      <c r="CP27" s="632"/>
      <c r="CQ27" s="633"/>
      <c r="CR27" s="634">
        <v>6398936</v>
      </c>
      <c r="CS27" s="667"/>
      <c r="CT27" s="667"/>
      <c r="CU27" s="667"/>
      <c r="CV27" s="667"/>
      <c r="CW27" s="667"/>
      <c r="CX27" s="667"/>
      <c r="CY27" s="668"/>
      <c r="CZ27" s="639">
        <v>31</v>
      </c>
      <c r="DA27" s="661"/>
      <c r="DB27" s="661"/>
      <c r="DC27" s="669"/>
      <c r="DD27" s="643">
        <v>1455632</v>
      </c>
      <c r="DE27" s="667"/>
      <c r="DF27" s="667"/>
      <c r="DG27" s="667"/>
      <c r="DH27" s="667"/>
      <c r="DI27" s="667"/>
      <c r="DJ27" s="667"/>
      <c r="DK27" s="668"/>
      <c r="DL27" s="643">
        <v>1445637</v>
      </c>
      <c r="DM27" s="667"/>
      <c r="DN27" s="667"/>
      <c r="DO27" s="667"/>
      <c r="DP27" s="667"/>
      <c r="DQ27" s="667"/>
      <c r="DR27" s="667"/>
      <c r="DS27" s="667"/>
      <c r="DT27" s="667"/>
      <c r="DU27" s="667"/>
      <c r="DV27" s="668"/>
      <c r="DW27" s="639">
        <v>12.5</v>
      </c>
      <c r="DX27" s="661"/>
      <c r="DY27" s="661"/>
      <c r="DZ27" s="661"/>
      <c r="EA27" s="661"/>
      <c r="EB27" s="661"/>
      <c r="EC27" s="662"/>
    </row>
    <row r="28" spans="2:133" ht="11.25" customHeight="1" x14ac:dyDescent="0.15">
      <c r="B28" s="631" t="s">
        <v>312</v>
      </c>
      <c r="C28" s="632"/>
      <c r="D28" s="632"/>
      <c r="E28" s="632"/>
      <c r="F28" s="632"/>
      <c r="G28" s="632"/>
      <c r="H28" s="632"/>
      <c r="I28" s="632"/>
      <c r="J28" s="632"/>
      <c r="K28" s="632"/>
      <c r="L28" s="632"/>
      <c r="M28" s="632"/>
      <c r="N28" s="632"/>
      <c r="O28" s="632"/>
      <c r="P28" s="632"/>
      <c r="Q28" s="633"/>
      <c r="R28" s="634">
        <v>4583</v>
      </c>
      <c r="S28" s="635"/>
      <c r="T28" s="635"/>
      <c r="U28" s="635"/>
      <c r="V28" s="635"/>
      <c r="W28" s="635"/>
      <c r="X28" s="635"/>
      <c r="Y28" s="636"/>
      <c r="Z28" s="637">
        <v>0</v>
      </c>
      <c r="AA28" s="637"/>
      <c r="AB28" s="637"/>
      <c r="AC28" s="637"/>
      <c r="AD28" s="638">
        <v>4583</v>
      </c>
      <c r="AE28" s="638"/>
      <c r="AF28" s="638"/>
      <c r="AG28" s="638"/>
      <c r="AH28" s="638"/>
      <c r="AI28" s="638"/>
      <c r="AJ28" s="638"/>
      <c r="AK28" s="638"/>
      <c r="AL28" s="639">
        <v>0</v>
      </c>
      <c r="AM28" s="640"/>
      <c r="AN28" s="640"/>
      <c r="AO28" s="641"/>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37"/>
      <c r="BP28" s="637"/>
      <c r="BQ28" s="637"/>
      <c r="BR28" s="637"/>
      <c r="BS28" s="643"/>
      <c r="BT28" s="635"/>
      <c r="BU28" s="635"/>
      <c r="BV28" s="635"/>
      <c r="BW28" s="635"/>
      <c r="BX28" s="635"/>
      <c r="BY28" s="635"/>
      <c r="BZ28" s="635"/>
      <c r="CA28" s="635"/>
      <c r="CB28" s="644"/>
      <c r="CD28" s="631" t="s">
        <v>313</v>
      </c>
      <c r="CE28" s="632"/>
      <c r="CF28" s="632"/>
      <c r="CG28" s="632"/>
      <c r="CH28" s="632"/>
      <c r="CI28" s="632"/>
      <c r="CJ28" s="632"/>
      <c r="CK28" s="632"/>
      <c r="CL28" s="632"/>
      <c r="CM28" s="632"/>
      <c r="CN28" s="632"/>
      <c r="CO28" s="632"/>
      <c r="CP28" s="632"/>
      <c r="CQ28" s="633"/>
      <c r="CR28" s="634">
        <v>1327755</v>
      </c>
      <c r="CS28" s="635"/>
      <c r="CT28" s="635"/>
      <c r="CU28" s="635"/>
      <c r="CV28" s="635"/>
      <c r="CW28" s="635"/>
      <c r="CX28" s="635"/>
      <c r="CY28" s="636"/>
      <c r="CZ28" s="639">
        <v>6.4</v>
      </c>
      <c r="DA28" s="661"/>
      <c r="DB28" s="661"/>
      <c r="DC28" s="669"/>
      <c r="DD28" s="643">
        <v>1327755</v>
      </c>
      <c r="DE28" s="635"/>
      <c r="DF28" s="635"/>
      <c r="DG28" s="635"/>
      <c r="DH28" s="635"/>
      <c r="DI28" s="635"/>
      <c r="DJ28" s="635"/>
      <c r="DK28" s="636"/>
      <c r="DL28" s="643">
        <v>1215914</v>
      </c>
      <c r="DM28" s="635"/>
      <c r="DN28" s="635"/>
      <c r="DO28" s="635"/>
      <c r="DP28" s="635"/>
      <c r="DQ28" s="635"/>
      <c r="DR28" s="635"/>
      <c r="DS28" s="635"/>
      <c r="DT28" s="635"/>
      <c r="DU28" s="635"/>
      <c r="DV28" s="636"/>
      <c r="DW28" s="639">
        <v>10.5</v>
      </c>
      <c r="DX28" s="661"/>
      <c r="DY28" s="661"/>
      <c r="DZ28" s="661"/>
      <c r="EA28" s="661"/>
      <c r="EB28" s="661"/>
      <c r="EC28" s="662"/>
    </row>
    <row r="29" spans="2:133" ht="11.25" customHeight="1" x14ac:dyDescent="0.15">
      <c r="B29" s="631" t="s">
        <v>314</v>
      </c>
      <c r="C29" s="632"/>
      <c r="D29" s="632"/>
      <c r="E29" s="632"/>
      <c r="F29" s="632"/>
      <c r="G29" s="632"/>
      <c r="H29" s="632"/>
      <c r="I29" s="632"/>
      <c r="J29" s="632"/>
      <c r="K29" s="632"/>
      <c r="L29" s="632"/>
      <c r="M29" s="632"/>
      <c r="N29" s="632"/>
      <c r="O29" s="632"/>
      <c r="P29" s="632"/>
      <c r="Q29" s="633"/>
      <c r="R29" s="634">
        <v>254943</v>
      </c>
      <c r="S29" s="635"/>
      <c r="T29" s="635"/>
      <c r="U29" s="635"/>
      <c r="V29" s="635"/>
      <c r="W29" s="635"/>
      <c r="X29" s="635"/>
      <c r="Y29" s="636"/>
      <c r="Z29" s="637">
        <v>1.2</v>
      </c>
      <c r="AA29" s="637"/>
      <c r="AB29" s="637"/>
      <c r="AC29" s="637"/>
      <c r="AD29" s="638" t="s">
        <v>131</v>
      </c>
      <c r="AE29" s="638"/>
      <c r="AF29" s="638"/>
      <c r="AG29" s="638"/>
      <c r="AH29" s="638"/>
      <c r="AI29" s="638"/>
      <c r="AJ29" s="638"/>
      <c r="AK29" s="638"/>
      <c r="AL29" s="639" t="s">
        <v>131</v>
      </c>
      <c r="AM29" s="640"/>
      <c r="AN29" s="640"/>
      <c r="AO29" s="641"/>
      <c r="AP29" s="652"/>
      <c r="AQ29" s="653"/>
      <c r="AR29" s="653"/>
      <c r="AS29" s="653"/>
      <c r="AT29" s="653"/>
      <c r="AU29" s="653"/>
      <c r="AV29" s="653"/>
      <c r="AW29" s="653"/>
      <c r="AX29" s="653"/>
      <c r="AY29" s="653"/>
      <c r="AZ29" s="653"/>
      <c r="BA29" s="653"/>
      <c r="BB29" s="653"/>
      <c r="BC29" s="653"/>
      <c r="BD29" s="653"/>
      <c r="BE29" s="653"/>
      <c r="BF29" s="654"/>
      <c r="BG29" s="634"/>
      <c r="BH29" s="635"/>
      <c r="BI29" s="635"/>
      <c r="BJ29" s="635"/>
      <c r="BK29" s="635"/>
      <c r="BL29" s="635"/>
      <c r="BM29" s="635"/>
      <c r="BN29" s="636"/>
      <c r="BO29" s="637"/>
      <c r="BP29" s="637"/>
      <c r="BQ29" s="637"/>
      <c r="BR29" s="637"/>
      <c r="BS29" s="638"/>
      <c r="BT29" s="638"/>
      <c r="BU29" s="638"/>
      <c r="BV29" s="638"/>
      <c r="BW29" s="638"/>
      <c r="BX29" s="638"/>
      <c r="BY29" s="638"/>
      <c r="BZ29" s="638"/>
      <c r="CA29" s="638"/>
      <c r="CB29" s="642"/>
      <c r="CD29" s="672" t="s">
        <v>315</v>
      </c>
      <c r="CE29" s="673"/>
      <c r="CF29" s="631" t="s">
        <v>70</v>
      </c>
      <c r="CG29" s="632"/>
      <c r="CH29" s="632"/>
      <c r="CI29" s="632"/>
      <c r="CJ29" s="632"/>
      <c r="CK29" s="632"/>
      <c r="CL29" s="632"/>
      <c r="CM29" s="632"/>
      <c r="CN29" s="632"/>
      <c r="CO29" s="632"/>
      <c r="CP29" s="632"/>
      <c r="CQ29" s="633"/>
      <c r="CR29" s="634">
        <v>1327755</v>
      </c>
      <c r="CS29" s="667"/>
      <c r="CT29" s="667"/>
      <c r="CU29" s="667"/>
      <c r="CV29" s="667"/>
      <c r="CW29" s="667"/>
      <c r="CX29" s="667"/>
      <c r="CY29" s="668"/>
      <c r="CZ29" s="639">
        <v>6.4</v>
      </c>
      <c r="DA29" s="661"/>
      <c r="DB29" s="661"/>
      <c r="DC29" s="669"/>
      <c r="DD29" s="643">
        <v>1327755</v>
      </c>
      <c r="DE29" s="667"/>
      <c r="DF29" s="667"/>
      <c r="DG29" s="667"/>
      <c r="DH29" s="667"/>
      <c r="DI29" s="667"/>
      <c r="DJ29" s="667"/>
      <c r="DK29" s="668"/>
      <c r="DL29" s="643">
        <v>1215914</v>
      </c>
      <c r="DM29" s="667"/>
      <c r="DN29" s="667"/>
      <c r="DO29" s="667"/>
      <c r="DP29" s="667"/>
      <c r="DQ29" s="667"/>
      <c r="DR29" s="667"/>
      <c r="DS29" s="667"/>
      <c r="DT29" s="667"/>
      <c r="DU29" s="667"/>
      <c r="DV29" s="668"/>
      <c r="DW29" s="639">
        <v>10.5</v>
      </c>
      <c r="DX29" s="661"/>
      <c r="DY29" s="661"/>
      <c r="DZ29" s="661"/>
      <c r="EA29" s="661"/>
      <c r="EB29" s="661"/>
      <c r="EC29" s="662"/>
    </row>
    <row r="30" spans="2:133" ht="11.25" customHeight="1" x14ac:dyDescent="0.15">
      <c r="B30" s="631" t="s">
        <v>316</v>
      </c>
      <c r="C30" s="632"/>
      <c r="D30" s="632"/>
      <c r="E30" s="632"/>
      <c r="F30" s="632"/>
      <c r="G30" s="632"/>
      <c r="H30" s="632"/>
      <c r="I30" s="632"/>
      <c r="J30" s="632"/>
      <c r="K30" s="632"/>
      <c r="L30" s="632"/>
      <c r="M30" s="632"/>
      <c r="N30" s="632"/>
      <c r="O30" s="632"/>
      <c r="P30" s="632"/>
      <c r="Q30" s="633"/>
      <c r="R30" s="634">
        <v>142555</v>
      </c>
      <c r="S30" s="635"/>
      <c r="T30" s="635"/>
      <c r="U30" s="635"/>
      <c r="V30" s="635"/>
      <c r="W30" s="635"/>
      <c r="X30" s="635"/>
      <c r="Y30" s="636"/>
      <c r="Z30" s="637">
        <v>0.7</v>
      </c>
      <c r="AA30" s="637"/>
      <c r="AB30" s="637"/>
      <c r="AC30" s="637"/>
      <c r="AD30" s="638">
        <v>10430</v>
      </c>
      <c r="AE30" s="638"/>
      <c r="AF30" s="638"/>
      <c r="AG30" s="638"/>
      <c r="AH30" s="638"/>
      <c r="AI30" s="638"/>
      <c r="AJ30" s="638"/>
      <c r="AK30" s="638"/>
      <c r="AL30" s="639">
        <v>0.1</v>
      </c>
      <c r="AM30" s="640"/>
      <c r="AN30" s="640"/>
      <c r="AO30" s="641"/>
      <c r="AP30" s="616" t="s">
        <v>233</v>
      </c>
      <c r="AQ30" s="617"/>
      <c r="AR30" s="617"/>
      <c r="AS30" s="617"/>
      <c r="AT30" s="617"/>
      <c r="AU30" s="617"/>
      <c r="AV30" s="617"/>
      <c r="AW30" s="617"/>
      <c r="AX30" s="617"/>
      <c r="AY30" s="617"/>
      <c r="AZ30" s="617"/>
      <c r="BA30" s="617"/>
      <c r="BB30" s="617"/>
      <c r="BC30" s="617"/>
      <c r="BD30" s="617"/>
      <c r="BE30" s="617"/>
      <c r="BF30" s="618"/>
      <c r="BG30" s="616" t="s">
        <v>317</v>
      </c>
      <c r="BH30" s="670"/>
      <c r="BI30" s="670"/>
      <c r="BJ30" s="670"/>
      <c r="BK30" s="670"/>
      <c r="BL30" s="670"/>
      <c r="BM30" s="670"/>
      <c r="BN30" s="670"/>
      <c r="BO30" s="670"/>
      <c r="BP30" s="670"/>
      <c r="BQ30" s="671"/>
      <c r="BR30" s="616" t="s">
        <v>318</v>
      </c>
      <c r="BS30" s="670"/>
      <c r="BT30" s="670"/>
      <c r="BU30" s="670"/>
      <c r="BV30" s="670"/>
      <c r="BW30" s="670"/>
      <c r="BX30" s="670"/>
      <c r="BY30" s="670"/>
      <c r="BZ30" s="670"/>
      <c r="CA30" s="670"/>
      <c r="CB30" s="671"/>
      <c r="CD30" s="674"/>
      <c r="CE30" s="675"/>
      <c r="CF30" s="631" t="s">
        <v>319</v>
      </c>
      <c r="CG30" s="632"/>
      <c r="CH30" s="632"/>
      <c r="CI30" s="632"/>
      <c r="CJ30" s="632"/>
      <c r="CK30" s="632"/>
      <c r="CL30" s="632"/>
      <c r="CM30" s="632"/>
      <c r="CN30" s="632"/>
      <c r="CO30" s="632"/>
      <c r="CP30" s="632"/>
      <c r="CQ30" s="633"/>
      <c r="CR30" s="634">
        <v>1307851</v>
      </c>
      <c r="CS30" s="635"/>
      <c r="CT30" s="635"/>
      <c r="CU30" s="635"/>
      <c r="CV30" s="635"/>
      <c r="CW30" s="635"/>
      <c r="CX30" s="635"/>
      <c r="CY30" s="636"/>
      <c r="CZ30" s="639">
        <v>6.3</v>
      </c>
      <c r="DA30" s="661"/>
      <c r="DB30" s="661"/>
      <c r="DC30" s="669"/>
      <c r="DD30" s="643">
        <v>1307851</v>
      </c>
      <c r="DE30" s="635"/>
      <c r="DF30" s="635"/>
      <c r="DG30" s="635"/>
      <c r="DH30" s="635"/>
      <c r="DI30" s="635"/>
      <c r="DJ30" s="635"/>
      <c r="DK30" s="636"/>
      <c r="DL30" s="643">
        <v>1196010</v>
      </c>
      <c r="DM30" s="635"/>
      <c r="DN30" s="635"/>
      <c r="DO30" s="635"/>
      <c r="DP30" s="635"/>
      <c r="DQ30" s="635"/>
      <c r="DR30" s="635"/>
      <c r="DS30" s="635"/>
      <c r="DT30" s="635"/>
      <c r="DU30" s="635"/>
      <c r="DV30" s="636"/>
      <c r="DW30" s="639">
        <v>10.3</v>
      </c>
      <c r="DX30" s="661"/>
      <c r="DY30" s="661"/>
      <c r="DZ30" s="661"/>
      <c r="EA30" s="661"/>
      <c r="EB30" s="661"/>
      <c r="EC30" s="662"/>
    </row>
    <row r="31" spans="2:133" ht="11.25" customHeight="1" x14ac:dyDescent="0.15">
      <c r="B31" s="631" t="s">
        <v>320</v>
      </c>
      <c r="C31" s="632"/>
      <c r="D31" s="632"/>
      <c r="E31" s="632"/>
      <c r="F31" s="632"/>
      <c r="G31" s="632"/>
      <c r="H31" s="632"/>
      <c r="I31" s="632"/>
      <c r="J31" s="632"/>
      <c r="K31" s="632"/>
      <c r="L31" s="632"/>
      <c r="M31" s="632"/>
      <c r="N31" s="632"/>
      <c r="O31" s="632"/>
      <c r="P31" s="632"/>
      <c r="Q31" s="633"/>
      <c r="R31" s="634">
        <v>143098</v>
      </c>
      <c r="S31" s="635"/>
      <c r="T31" s="635"/>
      <c r="U31" s="635"/>
      <c r="V31" s="635"/>
      <c r="W31" s="635"/>
      <c r="X31" s="635"/>
      <c r="Y31" s="636"/>
      <c r="Z31" s="637">
        <v>0.7</v>
      </c>
      <c r="AA31" s="637"/>
      <c r="AB31" s="637"/>
      <c r="AC31" s="637"/>
      <c r="AD31" s="638" t="s">
        <v>131</v>
      </c>
      <c r="AE31" s="638"/>
      <c r="AF31" s="638"/>
      <c r="AG31" s="638"/>
      <c r="AH31" s="638"/>
      <c r="AI31" s="638"/>
      <c r="AJ31" s="638"/>
      <c r="AK31" s="638"/>
      <c r="AL31" s="639" t="s">
        <v>131</v>
      </c>
      <c r="AM31" s="640"/>
      <c r="AN31" s="640"/>
      <c r="AO31" s="641"/>
      <c r="AP31" s="682" t="s">
        <v>321</v>
      </c>
      <c r="AQ31" s="683"/>
      <c r="AR31" s="683"/>
      <c r="AS31" s="683"/>
      <c r="AT31" s="688" t="s">
        <v>322</v>
      </c>
      <c r="AU31" s="343"/>
      <c r="AV31" s="343"/>
      <c r="AW31" s="343"/>
      <c r="AX31" s="620" t="s">
        <v>196</v>
      </c>
      <c r="AY31" s="621"/>
      <c r="AZ31" s="621"/>
      <c r="BA31" s="621"/>
      <c r="BB31" s="621"/>
      <c r="BC31" s="621"/>
      <c r="BD31" s="621"/>
      <c r="BE31" s="621"/>
      <c r="BF31" s="622"/>
      <c r="BG31" s="681">
        <v>99.4</v>
      </c>
      <c r="BH31" s="678"/>
      <c r="BI31" s="678"/>
      <c r="BJ31" s="678"/>
      <c r="BK31" s="678"/>
      <c r="BL31" s="678"/>
      <c r="BM31" s="629">
        <v>98</v>
      </c>
      <c r="BN31" s="678"/>
      <c r="BO31" s="678"/>
      <c r="BP31" s="678"/>
      <c r="BQ31" s="679"/>
      <c r="BR31" s="681">
        <v>99.2</v>
      </c>
      <c r="BS31" s="678"/>
      <c r="BT31" s="678"/>
      <c r="BU31" s="678"/>
      <c r="BV31" s="678"/>
      <c r="BW31" s="678"/>
      <c r="BX31" s="629">
        <v>97.8</v>
      </c>
      <c r="BY31" s="678"/>
      <c r="BZ31" s="678"/>
      <c r="CA31" s="678"/>
      <c r="CB31" s="679"/>
      <c r="CD31" s="674"/>
      <c r="CE31" s="675"/>
      <c r="CF31" s="631" t="s">
        <v>323</v>
      </c>
      <c r="CG31" s="632"/>
      <c r="CH31" s="632"/>
      <c r="CI31" s="632"/>
      <c r="CJ31" s="632"/>
      <c r="CK31" s="632"/>
      <c r="CL31" s="632"/>
      <c r="CM31" s="632"/>
      <c r="CN31" s="632"/>
      <c r="CO31" s="632"/>
      <c r="CP31" s="632"/>
      <c r="CQ31" s="633"/>
      <c r="CR31" s="634">
        <v>19904</v>
      </c>
      <c r="CS31" s="667"/>
      <c r="CT31" s="667"/>
      <c r="CU31" s="667"/>
      <c r="CV31" s="667"/>
      <c r="CW31" s="667"/>
      <c r="CX31" s="667"/>
      <c r="CY31" s="668"/>
      <c r="CZ31" s="639">
        <v>0.1</v>
      </c>
      <c r="DA31" s="661"/>
      <c r="DB31" s="661"/>
      <c r="DC31" s="669"/>
      <c r="DD31" s="643">
        <v>19904</v>
      </c>
      <c r="DE31" s="667"/>
      <c r="DF31" s="667"/>
      <c r="DG31" s="667"/>
      <c r="DH31" s="667"/>
      <c r="DI31" s="667"/>
      <c r="DJ31" s="667"/>
      <c r="DK31" s="668"/>
      <c r="DL31" s="643">
        <v>19904</v>
      </c>
      <c r="DM31" s="667"/>
      <c r="DN31" s="667"/>
      <c r="DO31" s="667"/>
      <c r="DP31" s="667"/>
      <c r="DQ31" s="667"/>
      <c r="DR31" s="667"/>
      <c r="DS31" s="667"/>
      <c r="DT31" s="667"/>
      <c r="DU31" s="667"/>
      <c r="DV31" s="668"/>
      <c r="DW31" s="639">
        <v>0.2</v>
      </c>
      <c r="DX31" s="661"/>
      <c r="DY31" s="661"/>
      <c r="DZ31" s="661"/>
      <c r="EA31" s="661"/>
      <c r="EB31" s="661"/>
      <c r="EC31" s="662"/>
    </row>
    <row r="32" spans="2:133" ht="11.25" customHeight="1" x14ac:dyDescent="0.15">
      <c r="B32" s="631" t="s">
        <v>324</v>
      </c>
      <c r="C32" s="632"/>
      <c r="D32" s="632"/>
      <c r="E32" s="632"/>
      <c r="F32" s="632"/>
      <c r="G32" s="632"/>
      <c r="H32" s="632"/>
      <c r="I32" s="632"/>
      <c r="J32" s="632"/>
      <c r="K32" s="632"/>
      <c r="L32" s="632"/>
      <c r="M32" s="632"/>
      <c r="N32" s="632"/>
      <c r="O32" s="632"/>
      <c r="P32" s="632"/>
      <c r="Q32" s="633"/>
      <c r="R32" s="634">
        <v>5500670</v>
      </c>
      <c r="S32" s="635"/>
      <c r="T32" s="635"/>
      <c r="U32" s="635"/>
      <c r="V32" s="635"/>
      <c r="W32" s="635"/>
      <c r="X32" s="635"/>
      <c r="Y32" s="636"/>
      <c r="Z32" s="637">
        <v>25.8</v>
      </c>
      <c r="AA32" s="637"/>
      <c r="AB32" s="637"/>
      <c r="AC32" s="637"/>
      <c r="AD32" s="638" t="s">
        <v>131</v>
      </c>
      <c r="AE32" s="638"/>
      <c r="AF32" s="638"/>
      <c r="AG32" s="638"/>
      <c r="AH32" s="638"/>
      <c r="AI32" s="638"/>
      <c r="AJ32" s="638"/>
      <c r="AK32" s="638"/>
      <c r="AL32" s="639" t="s">
        <v>131</v>
      </c>
      <c r="AM32" s="640"/>
      <c r="AN32" s="640"/>
      <c r="AO32" s="641"/>
      <c r="AP32" s="684"/>
      <c r="AQ32" s="685"/>
      <c r="AR32" s="685"/>
      <c r="AS32" s="685"/>
      <c r="AT32" s="689"/>
      <c r="AU32" s="205" t="s">
        <v>325</v>
      </c>
      <c r="AX32" s="631" t="s">
        <v>326</v>
      </c>
      <c r="AY32" s="632"/>
      <c r="AZ32" s="632"/>
      <c r="BA32" s="632"/>
      <c r="BB32" s="632"/>
      <c r="BC32" s="632"/>
      <c r="BD32" s="632"/>
      <c r="BE32" s="632"/>
      <c r="BF32" s="633"/>
      <c r="BG32" s="691">
        <v>99.4</v>
      </c>
      <c r="BH32" s="667"/>
      <c r="BI32" s="667"/>
      <c r="BJ32" s="667"/>
      <c r="BK32" s="667"/>
      <c r="BL32" s="667"/>
      <c r="BM32" s="640">
        <v>98.4</v>
      </c>
      <c r="BN32" s="667"/>
      <c r="BO32" s="667"/>
      <c r="BP32" s="667"/>
      <c r="BQ32" s="680"/>
      <c r="BR32" s="691">
        <v>99.4</v>
      </c>
      <c r="BS32" s="667"/>
      <c r="BT32" s="667"/>
      <c r="BU32" s="667"/>
      <c r="BV32" s="667"/>
      <c r="BW32" s="667"/>
      <c r="BX32" s="640">
        <v>98.3</v>
      </c>
      <c r="BY32" s="667"/>
      <c r="BZ32" s="667"/>
      <c r="CA32" s="667"/>
      <c r="CB32" s="680"/>
      <c r="CD32" s="676"/>
      <c r="CE32" s="677"/>
      <c r="CF32" s="631" t="s">
        <v>327</v>
      </c>
      <c r="CG32" s="632"/>
      <c r="CH32" s="632"/>
      <c r="CI32" s="632"/>
      <c r="CJ32" s="632"/>
      <c r="CK32" s="632"/>
      <c r="CL32" s="632"/>
      <c r="CM32" s="632"/>
      <c r="CN32" s="632"/>
      <c r="CO32" s="632"/>
      <c r="CP32" s="632"/>
      <c r="CQ32" s="633"/>
      <c r="CR32" s="634" t="s">
        <v>131</v>
      </c>
      <c r="CS32" s="635"/>
      <c r="CT32" s="635"/>
      <c r="CU32" s="635"/>
      <c r="CV32" s="635"/>
      <c r="CW32" s="635"/>
      <c r="CX32" s="635"/>
      <c r="CY32" s="636"/>
      <c r="CZ32" s="639" t="s">
        <v>131</v>
      </c>
      <c r="DA32" s="661"/>
      <c r="DB32" s="661"/>
      <c r="DC32" s="669"/>
      <c r="DD32" s="643" t="s">
        <v>131</v>
      </c>
      <c r="DE32" s="635"/>
      <c r="DF32" s="635"/>
      <c r="DG32" s="635"/>
      <c r="DH32" s="635"/>
      <c r="DI32" s="635"/>
      <c r="DJ32" s="635"/>
      <c r="DK32" s="636"/>
      <c r="DL32" s="643" t="s">
        <v>131</v>
      </c>
      <c r="DM32" s="635"/>
      <c r="DN32" s="635"/>
      <c r="DO32" s="635"/>
      <c r="DP32" s="635"/>
      <c r="DQ32" s="635"/>
      <c r="DR32" s="635"/>
      <c r="DS32" s="635"/>
      <c r="DT32" s="635"/>
      <c r="DU32" s="635"/>
      <c r="DV32" s="636"/>
      <c r="DW32" s="639" t="s">
        <v>131</v>
      </c>
      <c r="DX32" s="661"/>
      <c r="DY32" s="661"/>
      <c r="DZ32" s="661"/>
      <c r="EA32" s="661"/>
      <c r="EB32" s="661"/>
      <c r="EC32" s="662"/>
    </row>
    <row r="33" spans="2:133" ht="11.25" customHeight="1" x14ac:dyDescent="0.15">
      <c r="B33" s="663" t="s">
        <v>328</v>
      </c>
      <c r="C33" s="664"/>
      <c r="D33" s="664"/>
      <c r="E33" s="664"/>
      <c r="F33" s="664"/>
      <c r="G33" s="664"/>
      <c r="H33" s="664"/>
      <c r="I33" s="664"/>
      <c r="J33" s="664"/>
      <c r="K33" s="664"/>
      <c r="L33" s="664"/>
      <c r="M33" s="664"/>
      <c r="N33" s="664"/>
      <c r="O33" s="664"/>
      <c r="P33" s="664"/>
      <c r="Q33" s="665"/>
      <c r="R33" s="634" t="s">
        <v>131</v>
      </c>
      <c r="S33" s="635"/>
      <c r="T33" s="635"/>
      <c r="U33" s="635"/>
      <c r="V33" s="635"/>
      <c r="W33" s="635"/>
      <c r="X33" s="635"/>
      <c r="Y33" s="636"/>
      <c r="Z33" s="637" t="s">
        <v>131</v>
      </c>
      <c r="AA33" s="637"/>
      <c r="AB33" s="637"/>
      <c r="AC33" s="637"/>
      <c r="AD33" s="638" t="s">
        <v>131</v>
      </c>
      <c r="AE33" s="638"/>
      <c r="AF33" s="638"/>
      <c r="AG33" s="638"/>
      <c r="AH33" s="638"/>
      <c r="AI33" s="638"/>
      <c r="AJ33" s="638"/>
      <c r="AK33" s="638"/>
      <c r="AL33" s="639" t="s">
        <v>131</v>
      </c>
      <c r="AM33" s="640"/>
      <c r="AN33" s="640"/>
      <c r="AO33" s="641"/>
      <c r="AP33" s="686"/>
      <c r="AQ33" s="687"/>
      <c r="AR33" s="687"/>
      <c r="AS33" s="687"/>
      <c r="AT33" s="690"/>
      <c r="AU33" s="344"/>
      <c r="AV33" s="344"/>
      <c r="AW33" s="344"/>
      <c r="AX33" s="652" t="s">
        <v>329</v>
      </c>
      <c r="AY33" s="653"/>
      <c r="AZ33" s="653"/>
      <c r="BA33" s="653"/>
      <c r="BB33" s="653"/>
      <c r="BC33" s="653"/>
      <c r="BD33" s="653"/>
      <c r="BE33" s="653"/>
      <c r="BF33" s="654"/>
      <c r="BG33" s="692">
        <v>99.3</v>
      </c>
      <c r="BH33" s="693"/>
      <c r="BI33" s="693"/>
      <c r="BJ33" s="693"/>
      <c r="BK33" s="693"/>
      <c r="BL33" s="693"/>
      <c r="BM33" s="694">
        <v>97.3</v>
      </c>
      <c r="BN33" s="693"/>
      <c r="BO33" s="693"/>
      <c r="BP33" s="693"/>
      <c r="BQ33" s="695"/>
      <c r="BR33" s="692">
        <v>98.9</v>
      </c>
      <c r="BS33" s="693"/>
      <c r="BT33" s="693"/>
      <c r="BU33" s="693"/>
      <c r="BV33" s="693"/>
      <c r="BW33" s="693"/>
      <c r="BX33" s="694">
        <v>97</v>
      </c>
      <c r="BY33" s="693"/>
      <c r="BZ33" s="693"/>
      <c r="CA33" s="693"/>
      <c r="CB33" s="695"/>
      <c r="CD33" s="631" t="s">
        <v>330</v>
      </c>
      <c r="CE33" s="632"/>
      <c r="CF33" s="632"/>
      <c r="CG33" s="632"/>
      <c r="CH33" s="632"/>
      <c r="CI33" s="632"/>
      <c r="CJ33" s="632"/>
      <c r="CK33" s="632"/>
      <c r="CL33" s="632"/>
      <c r="CM33" s="632"/>
      <c r="CN33" s="632"/>
      <c r="CO33" s="632"/>
      <c r="CP33" s="632"/>
      <c r="CQ33" s="633"/>
      <c r="CR33" s="634">
        <v>9078104</v>
      </c>
      <c r="CS33" s="667"/>
      <c r="CT33" s="667"/>
      <c r="CU33" s="667"/>
      <c r="CV33" s="667"/>
      <c r="CW33" s="667"/>
      <c r="CX33" s="667"/>
      <c r="CY33" s="668"/>
      <c r="CZ33" s="639">
        <v>44</v>
      </c>
      <c r="DA33" s="661"/>
      <c r="DB33" s="661"/>
      <c r="DC33" s="669"/>
      <c r="DD33" s="643">
        <v>7327784</v>
      </c>
      <c r="DE33" s="667"/>
      <c r="DF33" s="667"/>
      <c r="DG33" s="667"/>
      <c r="DH33" s="667"/>
      <c r="DI33" s="667"/>
      <c r="DJ33" s="667"/>
      <c r="DK33" s="668"/>
      <c r="DL33" s="643">
        <v>4669624</v>
      </c>
      <c r="DM33" s="667"/>
      <c r="DN33" s="667"/>
      <c r="DO33" s="667"/>
      <c r="DP33" s="667"/>
      <c r="DQ33" s="667"/>
      <c r="DR33" s="667"/>
      <c r="DS33" s="667"/>
      <c r="DT33" s="667"/>
      <c r="DU33" s="667"/>
      <c r="DV33" s="668"/>
      <c r="DW33" s="639">
        <v>40.299999999999997</v>
      </c>
      <c r="DX33" s="661"/>
      <c r="DY33" s="661"/>
      <c r="DZ33" s="661"/>
      <c r="EA33" s="661"/>
      <c r="EB33" s="661"/>
      <c r="EC33" s="662"/>
    </row>
    <row r="34" spans="2:133" ht="11.25" customHeight="1" x14ac:dyDescent="0.15">
      <c r="B34" s="631" t="s">
        <v>331</v>
      </c>
      <c r="C34" s="632"/>
      <c r="D34" s="632"/>
      <c r="E34" s="632"/>
      <c r="F34" s="632"/>
      <c r="G34" s="632"/>
      <c r="H34" s="632"/>
      <c r="I34" s="632"/>
      <c r="J34" s="632"/>
      <c r="K34" s="632"/>
      <c r="L34" s="632"/>
      <c r="M34" s="632"/>
      <c r="N34" s="632"/>
      <c r="O34" s="632"/>
      <c r="P34" s="632"/>
      <c r="Q34" s="633"/>
      <c r="R34" s="634">
        <v>1389563</v>
      </c>
      <c r="S34" s="635"/>
      <c r="T34" s="635"/>
      <c r="U34" s="635"/>
      <c r="V34" s="635"/>
      <c r="W34" s="635"/>
      <c r="X34" s="635"/>
      <c r="Y34" s="636"/>
      <c r="Z34" s="637">
        <v>6.5</v>
      </c>
      <c r="AA34" s="637"/>
      <c r="AB34" s="637"/>
      <c r="AC34" s="637"/>
      <c r="AD34" s="638" t="s">
        <v>131</v>
      </c>
      <c r="AE34" s="638"/>
      <c r="AF34" s="638"/>
      <c r="AG34" s="638"/>
      <c r="AH34" s="638"/>
      <c r="AI34" s="638"/>
      <c r="AJ34" s="638"/>
      <c r="AK34" s="638"/>
      <c r="AL34" s="639" t="s">
        <v>131</v>
      </c>
      <c r="AM34" s="640"/>
      <c r="AN34" s="640"/>
      <c r="AO34" s="641"/>
      <c r="AP34" s="209"/>
      <c r="AQ34" s="210"/>
      <c r="AS34" s="343"/>
      <c r="AT34" s="343"/>
      <c r="AU34" s="343"/>
      <c r="AV34" s="343"/>
      <c r="AW34" s="343"/>
      <c r="AX34" s="343"/>
      <c r="AY34" s="343"/>
      <c r="AZ34" s="343"/>
      <c r="BA34" s="343"/>
      <c r="BB34" s="343"/>
      <c r="BC34" s="343"/>
      <c r="BD34" s="343"/>
      <c r="BE34" s="343"/>
      <c r="BF34" s="343"/>
      <c r="BG34" s="210"/>
      <c r="BH34" s="210"/>
      <c r="BI34" s="210"/>
      <c r="BJ34" s="210"/>
      <c r="BK34" s="210"/>
      <c r="BL34" s="210"/>
      <c r="BM34" s="210"/>
      <c r="BN34" s="210"/>
      <c r="BO34" s="210"/>
      <c r="BP34" s="210"/>
      <c r="BQ34" s="210"/>
      <c r="BR34" s="210"/>
      <c r="BS34" s="210"/>
      <c r="BT34" s="210"/>
      <c r="BU34" s="210"/>
      <c r="BV34" s="210"/>
      <c r="BW34" s="210"/>
      <c r="BX34" s="210"/>
      <c r="BY34" s="210"/>
      <c r="BZ34" s="210"/>
      <c r="CA34" s="210"/>
      <c r="CB34" s="210"/>
      <c r="CD34" s="631" t="s">
        <v>332</v>
      </c>
      <c r="CE34" s="632"/>
      <c r="CF34" s="632"/>
      <c r="CG34" s="632"/>
      <c r="CH34" s="632"/>
      <c r="CI34" s="632"/>
      <c r="CJ34" s="632"/>
      <c r="CK34" s="632"/>
      <c r="CL34" s="632"/>
      <c r="CM34" s="632"/>
      <c r="CN34" s="632"/>
      <c r="CO34" s="632"/>
      <c r="CP34" s="632"/>
      <c r="CQ34" s="633"/>
      <c r="CR34" s="634">
        <v>2844230</v>
      </c>
      <c r="CS34" s="635"/>
      <c r="CT34" s="635"/>
      <c r="CU34" s="635"/>
      <c r="CV34" s="635"/>
      <c r="CW34" s="635"/>
      <c r="CX34" s="635"/>
      <c r="CY34" s="636"/>
      <c r="CZ34" s="639">
        <v>13.8</v>
      </c>
      <c r="DA34" s="661"/>
      <c r="DB34" s="661"/>
      <c r="DC34" s="669"/>
      <c r="DD34" s="643">
        <v>1778407</v>
      </c>
      <c r="DE34" s="635"/>
      <c r="DF34" s="635"/>
      <c r="DG34" s="635"/>
      <c r="DH34" s="635"/>
      <c r="DI34" s="635"/>
      <c r="DJ34" s="635"/>
      <c r="DK34" s="636"/>
      <c r="DL34" s="643">
        <v>1512264</v>
      </c>
      <c r="DM34" s="635"/>
      <c r="DN34" s="635"/>
      <c r="DO34" s="635"/>
      <c r="DP34" s="635"/>
      <c r="DQ34" s="635"/>
      <c r="DR34" s="635"/>
      <c r="DS34" s="635"/>
      <c r="DT34" s="635"/>
      <c r="DU34" s="635"/>
      <c r="DV34" s="636"/>
      <c r="DW34" s="639">
        <v>13</v>
      </c>
      <c r="DX34" s="661"/>
      <c r="DY34" s="661"/>
      <c r="DZ34" s="661"/>
      <c r="EA34" s="661"/>
      <c r="EB34" s="661"/>
      <c r="EC34" s="662"/>
    </row>
    <row r="35" spans="2:133" ht="11.25" customHeight="1" x14ac:dyDescent="0.15">
      <c r="B35" s="631" t="s">
        <v>333</v>
      </c>
      <c r="C35" s="632"/>
      <c r="D35" s="632"/>
      <c r="E35" s="632"/>
      <c r="F35" s="632"/>
      <c r="G35" s="632"/>
      <c r="H35" s="632"/>
      <c r="I35" s="632"/>
      <c r="J35" s="632"/>
      <c r="K35" s="632"/>
      <c r="L35" s="632"/>
      <c r="M35" s="632"/>
      <c r="N35" s="632"/>
      <c r="O35" s="632"/>
      <c r="P35" s="632"/>
      <c r="Q35" s="633"/>
      <c r="R35" s="634">
        <v>65196</v>
      </c>
      <c r="S35" s="635"/>
      <c r="T35" s="635"/>
      <c r="U35" s="635"/>
      <c r="V35" s="635"/>
      <c r="W35" s="635"/>
      <c r="X35" s="635"/>
      <c r="Y35" s="636"/>
      <c r="Z35" s="637">
        <v>0.3</v>
      </c>
      <c r="AA35" s="637"/>
      <c r="AB35" s="637"/>
      <c r="AC35" s="637"/>
      <c r="AD35" s="638" t="s">
        <v>131</v>
      </c>
      <c r="AE35" s="638"/>
      <c r="AF35" s="638"/>
      <c r="AG35" s="638"/>
      <c r="AH35" s="638"/>
      <c r="AI35" s="638"/>
      <c r="AJ35" s="638"/>
      <c r="AK35" s="638"/>
      <c r="AL35" s="639" t="s">
        <v>131</v>
      </c>
      <c r="AM35" s="640"/>
      <c r="AN35" s="640"/>
      <c r="AO35" s="641"/>
      <c r="AP35" s="211"/>
      <c r="AQ35" s="616" t="s">
        <v>334</v>
      </c>
      <c r="AR35" s="617"/>
      <c r="AS35" s="617"/>
      <c r="AT35" s="617"/>
      <c r="AU35" s="617"/>
      <c r="AV35" s="617"/>
      <c r="AW35" s="617"/>
      <c r="AX35" s="617"/>
      <c r="AY35" s="617"/>
      <c r="AZ35" s="617"/>
      <c r="BA35" s="617"/>
      <c r="BB35" s="617"/>
      <c r="BC35" s="617"/>
      <c r="BD35" s="617"/>
      <c r="BE35" s="617"/>
      <c r="BF35" s="618"/>
      <c r="BG35" s="616" t="s">
        <v>335</v>
      </c>
      <c r="BH35" s="617"/>
      <c r="BI35" s="617"/>
      <c r="BJ35" s="617"/>
      <c r="BK35" s="617"/>
      <c r="BL35" s="617"/>
      <c r="BM35" s="617"/>
      <c r="BN35" s="617"/>
      <c r="BO35" s="617"/>
      <c r="BP35" s="617"/>
      <c r="BQ35" s="617"/>
      <c r="BR35" s="617"/>
      <c r="BS35" s="617"/>
      <c r="BT35" s="617"/>
      <c r="BU35" s="617"/>
      <c r="BV35" s="617"/>
      <c r="BW35" s="617"/>
      <c r="BX35" s="617"/>
      <c r="BY35" s="617"/>
      <c r="BZ35" s="617"/>
      <c r="CA35" s="617"/>
      <c r="CB35" s="618"/>
      <c r="CD35" s="631" t="s">
        <v>336</v>
      </c>
      <c r="CE35" s="632"/>
      <c r="CF35" s="632"/>
      <c r="CG35" s="632"/>
      <c r="CH35" s="632"/>
      <c r="CI35" s="632"/>
      <c r="CJ35" s="632"/>
      <c r="CK35" s="632"/>
      <c r="CL35" s="632"/>
      <c r="CM35" s="632"/>
      <c r="CN35" s="632"/>
      <c r="CO35" s="632"/>
      <c r="CP35" s="632"/>
      <c r="CQ35" s="633"/>
      <c r="CR35" s="634">
        <v>51237</v>
      </c>
      <c r="CS35" s="667"/>
      <c r="CT35" s="667"/>
      <c r="CU35" s="667"/>
      <c r="CV35" s="667"/>
      <c r="CW35" s="667"/>
      <c r="CX35" s="667"/>
      <c r="CY35" s="668"/>
      <c r="CZ35" s="639">
        <v>0.2</v>
      </c>
      <c r="DA35" s="661"/>
      <c r="DB35" s="661"/>
      <c r="DC35" s="669"/>
      <c r="DD35" s="643">
        <v>49117</v>
      </c>
      <c r="DE35" s="667"/>
      <c r="DF35" s="667"/>
      <c r="DG35" s="667"/>
      <c r="DH35" s="667"/>
      <c r="DI35" s="667"/>
      <c r="DJ35" s="667"/>
      <c r="DK35" s="668"/>
      <c r="DL35" s="643">
        <v>49117</v>
      </c>
      <c r="DM35" s="667"/>
      <c r="DN35" s="667"/>
      <c r="DO35" s="667"/>
      <c r="DP35" s="667"/>
      <c r="DQ35" s="667"/>
      <c r="DR35" s="667"/>
      <c r="DS35" s="667"/>
      <c r="DT35" s="667"/>
      <c r="DU35" s="667"/>
      <c r="DV35" s="668"/>
      <c r="DW35" s="639">
        <v>0.4</v>
      </c>
      <c r="DX35" s="661"/>
      <c r="DY35" s="661"/>
      <c r="DZ35" s="661"/>
      <c r="EA35" s="661"/>
      <c r="EB35" s="661"/>
      <c r="EC35" s="662"/>
    </row>
    <row r="36" spans="2:133" ht="11.25" customHeight="1" x14ac:dyDescent="0.15">
      <c r="B36" s="631" t="s">
        <v>337</v>
      </c>
      <c r="C36" s="632"/>
      <c r="D36" s="632"/>
      <c r="E36" s="632"/>
      <c r="F36" s="632"/>
      <c r="G36" s="632"/>
      <c r="H36" s="632"/>
      <c r="I36" s="632"/>
      <c r="J36" s="632"/>
      <c r="K36" s="632"/>
      <c r="L36" s="632"/>
      <c r="M36" s="632"/>
      <c r="N36" s="632"/>
      <c r="O36" s="632"/>
      <c r="P36" s="632"/>
      <c r="Q36" s="633"/>
      <c r="R36" s="634">
        <v>12869</v>
      </c>
      <c r="S36" s="635"/>
      <c r="T36" s="635"/>
      <c r="U36" s="635"/>
      <c r="V36" s="635"/>
      <c r="W36" s="635"/>
      <c r="X36" s="635"/>
      <c r="Y36" s="636"/>
      <c r="Z36" s="637">
        <v>0.1</v>
      </c>
      <c r="AA36" s="637"/>
      <c r="AB36" s="637"/>
      <c r="AC36" s="637"/>
      <c r="AD36" s="638" t="s">
        <v>131</v>
      </c>
      <c r="AE36" s="638"/>
      <c r="AF36" s="638"/>
      <c r="AG36" s="638"/>
      <c r="AH36" s="638"/>
      <c r="AI36" s="638"/>
      <c r="AJ36" s="638"/>
      <c r="AK36" s="638"/>
      <c r="AL36" s="639" t="s">
        <v>131</v>
      </c>
      <c r="AM36" s="640"/>
      <c r="AN36" s="640"/>
      <c r="AO36" s="641"/>
      <c r="AP36" s="211"/>
      <c r="AQ36" s="696" t="s">
        <v>338</v>
      </c>
      <c r="AR36" s="697"/>
      <c r="AS36" s="697"/>
      <c r="AT36" s="697"/>
      <c r="AU36" s="697"/>
      <c r="AV36" s="697"/>
      <c r="AW36" s="697"/>
      <c r="AX36" s="697"/>
      <c r="AY36" s="698"/>
      <c r="AZ36" s="623">
        <v>2846683</v>
      </c>
      <c r="BA36" s="624"/>
      <c r="BB36" s="624"/>
      <c r="BC36" s="624"/>
      <c r="BD36" s="624"/>
      <c r="BE36" s="624"/>
      <c r="BF36" s="699"/>
      <c r="BG36" s="620" t="s">
        <v>339</v>
      </c>
      <c r="BH36" s="621"/>
      <c r="BI36" s="621"/>
      <c r="BJ36" s="621"/>
      <c r="BK36" s="621"/>
      <c r="BL36" s="621"/>
      <c r="BM36" s="621"/>
      <c r="BN36" s="621"/>
      <c r="BO36" s="621"/>
      <c r="BP36" s="621"/>
      <c r="BQ36" s="621"/>
      <c r="BR36" s="621"/>
      <c r="BS36" s="621"/>
      <c r="BT36" s="621"/>
      <c r="BU36" s="622"/>
      <c r="BV36" s="623">
        <v>17179</v>
      </c>
      <c r="BW36" s="624"/>
      <c r="BX36" s="624"/>
      <c r="BY36" s="624"/>
      <c r="BZ36" s="624"/>
      <c r="CA36" s="624"/>
      <c r="CB36" s="699"/>
      <c r="CD36" s="631" t="s">
        <v>340</v>
      </c>
      <c r="CE36" s="632"/>
      <c r="CF36" s="632"/>
      <c r="CG36" s="632"/>
      <c r="CH36" s="632"/>
      <c r="CI36" s="632"/>
      <c r="CJ36" s="632"/>
      <c r="CK36" s="632"/>
      <c r="CL36" s="632"/>
      <c r="CM36" s="632"/>
      <c r="CN36" s="632"/>
      <c r="CO36" s="632"/>
      <c r="CP36" s="632"/>
      <c r="CQ36" s="633"/>
      <c r="CR36" s="634">
        <v>2375598</v>
      </c>
      <c r="CS36" s="635"/>
      <c r="CT36" s="635"/>
      <c r="CU36" s="635"/>
      <c r="CV36" s="635"/>
      <c r="CW36" s="635"/>
      <c r="CX36" s="635"/>
      <c r="CY36" s="636"/>
      <c r="CZ36" s="639">
        <v>11.5</v>
      </c>
      <c r="DA36" s="661"/>
      <c r="DB36" s="661"/>
      <c r="DC36" s="669"/>
      <c r="DD36" s="643">
        <v>2304256</v>
      </c>
      <c r="DE36" s="635"/>
      <c r="DF36" s="635"/>
      <c r="DG36" s="635"/>
      <c r="DH36" s="635"/>
      <c r="DI36" s="635"/>
      <c r="DJ36" s="635"/>
      <c r="DK36" s="636"/>
      <c r="DL36" s="643">
        <v>1880872</v>
      </c>
      <c r="DM36" s="635"/>
      <c r="DN36" s="635"/>
      <c r="DO36" s="635"/>
      <c r="DP36" s="635"/>
      <c r="DQ36" s="635"/>
      <c r="DR36" s="635"/>
      <c r="DS36" s="635"/>
      <c r="DT36" s="635"/>
      <c r="DU36" s="635"/>
      <c r="DV36" s="636"/>
      <c r="DW36" s="639">
        <v>16.2</v>
      </c>
      <c r="DX36" s="661"/>
      <c r="DY36" s="661"/>
      <c r="DZ36" s="661"/>
      <c r="EA36" s="661"/>
      <c r="EB36" s="661"/>
      <c r="EC36" s="662"/>
    </row>
    <row r="37" spans="2:133" ht="11.25" customHeight="1" x14ac:dyDescent="0.15">
      <c r="B37" s="631" t="s">
        <v>341</v>
      </c>
      <c r="C37" s="632"/>
      <c r="D37" s="632"/>
      <c r="E37" s="632"/>
      <c r="F37" s="632"/>
      <c r="G37" s="632"/>
      <c r="H37" s="632"/>
      <c r="I37" s="632"/>
      <c r="J37" s="632"/>
      <c r="K37" s="632"/>
      <c r="L37" s="632"/>
      <c r="M37" s="632"/>
      <c r="N37" s="632"/>
      <c r="O37" s="632"/>
      <c r="P37" s="632"/>
      <c r="Q37" s="633"/>
      <c r="R37" s="634">
        <v>325784</v>
      </c>
      <c r="S37" s="635"/>
      <c r="T37" s="635"/>
      <c r="U37" s="635"/>
      <c r="V37" s="635"/>
      <c r="W37" s="635"/>
      <c r="X37" s="635"/>
      <c r="Y37" s="636"/>
      <c r="Z37" s="637">
        <v>1.5</v>
      </c>
      <c r="AA37" s="637"/>
      <c r="AB37" s="637"/>
      <c r="AC37" s="637"/>
      <c r="AD37" s="638" t="s">
        <v>131</v>
      </c>
      <c r="AE37" s="638"/>
      <c r="AF37" s="638"/>
      <c r="AG37" s="638"/>
      <c r="AH37" s="638"/>
      <c r="AI37" s="638"/>
      <c r="AJ37" s="638"/>
      <c r="AK37" s="638"/>
      <c r="AL37" s="639" t="s">
        <v>131</v>
      </c>
      <c r="AM37" s="640"/>
      <c r="AN37" s="640"/>
      <c r="AO37" s="641"/>
      <c r="AQ37" s="700" t="s">
        <v>342</v>
      </c>
      <c r="AR37" s="701"/>
      <c r="AS37" s="701"/>
      <c r="AT37" s="701"/>
      <c r="AU37" s="701"/>
      <c r="AV37" s="701"/>
      <c r="AW37" s="701"/>
      <c r="AX37" s="701"/>
      <c r="AY37" s="702"/>
      <c r="AZ37" s="634">
        <v>749644</v>
      </c>
      <c r="BA37" s="635"/>
      <c r="BB37" s="635"/>
      <c r="BC37" s="635"/>
      <c r="BD37" s="667"/>
      <c r="BE37" s="667"/>
      <c r="BF37" s="680"/>
      <c r="BG37" s="631" t="s">
        <v>343</v>
      </c>
      <c r="BH37" s="632"/>
      <c r="BI37" s="632"/>
      <c r="BJ37" s="632"/>
      <c r="BK37" s="632"/>
      <c r="BL37" s="632"/>
      <c r="BM37" s="632"/>
      <c r="BN37" s="632"/>
      <c r="BO37" s="632"/>
      <c r="BP37" s="632"/>
      <c r="BQ37" s="632"/>
      <c r="BR37" s="632"/>
      <c r="BS37" s="632"/>
      <c r="BT37" s="632"/>
      <c r="BU37" s="633"/>
      <c r="BV37" s="634">
        <v>-26368</v>
      </c>
      <c r="BW37" s="635"/>
      <c r="BX37" s="635"/>
      <c r="BY37" s="635"/>
      <c r="BZ37" s="635"/>
      <c r="CA37" s="635"/>
      <c r="CB37" s="644"/>
      <c r="CD37" s="631" t="s">
        <v>344</v>
      </c>
      <c r="CE37" s="632"/>
      <c r="CF37" s="632"/>
      <c r="CG37" s="632"/>
      <c r="CH37" s="632"/>
      <c r="CI37" s="632"/>
      <c r="CJ37" s="632"/>
      <c r="CK37" s="632"/>
      <c r="CL37" s="632"/>
      <c r="CM37" s="632"/>
      <c r="CN37" s="632"/>
      <c r="CO37" s="632"/>
      <c r="CP37" s="632"/>
      <c r="CQ37" s="633"/>
      <c r="CR37" s="634">
        <v>784446</v>
      </c>
      <c r="CS37" s="667"/>
      <c r="CT37" s="667"/>
      <c r="CU37" s="667"/>
      <c r="CV37" s="667"/>
      <c r="CW37" s="667"/>
      <c r="CX37" s="667"/>
      <c r="CY37" s="668"/>
      <c r="CZ37" s="639">
        <v>3.8</v>
      </c>
      <c r="DA37" s="661"/>
      <c r="DB37" s="661"/>
      <c r="DC37" s="669"/>
      <c r="DD37" s="643">
        <v>784446</v>
      </c>
      <c r="DE37" s="667"/>
      <c r="DF37" s="667"/>
      <c r="DG37" s="667"/>
      <c r="DH37" s="667"/>
      <c r="DI37" s="667"/>
      <c r="DJ37" s="667"/>
      <c r="DK37" s="668"/>
      <c r="DL37" s="643">
        <v>775003</v>
      </c>
      <c r="DM37" s="667"/>
      <c r="DN37" s="667"/>
      <c r="DO37" s="667"/>
      <c r="DP37" s="667"/>
      <c r="DQ37" s="667"/>
      <c r="DR37" s="667"/>
      <c r="DS37" s="667"/>
      <c r="DT37" s="667"/>
      <c r="DU37" s="667"/>
      <c r="DV37" s="668"/>
      <c r="DW37" s="639">
        <v>6.7</v>
      </c>
      <c r="DX37" s="661"/>
      <c r="DY37" s="661"/>
      <c r="DZ37" s="661"/>
      <c r="EA37" s="661"/>
      <c r="EB37" s="661"/>
      <c r="EC37" s="662"/>
    </row>
    <row r="38" spans="2:133" ht="11.25" customHeight="1" x14ac:dyDescent="0.15">
      <c r="B38" s="631" t="s">
        <v>345</v>
      </c>
      <c r="C38" s="632"/>
      <c r="D38" s="632"/>
      <c r="E38" s="632"/>
      <c r="F38" s="632"/>
      <c r="G38" s="632"/>
      <c r="H38" s="632"/>
      <c r="I38" s="632"/>
      <c r="J38" s="632"/>
      <c r="K38" s="632"/>
      <c r="L38" s="632"/>
      <c r="M38" s="632"/>
      <c r="N38" s="632"/>
      <c r="O38" s="632"/>
      <c r="P38" s="632"/>
      <c r="Q38" s="633"/>
      <c r="R38" s="634">
        <v>675410</v>
      </c>
      <c r="S38" s="635"/>
      <c r="T38" s="635"/>
      <c r="U38" s="635"/>
      <c r="V38" s="635"/>
      <c r="W38" s="635"/>
      <c r="X38" s="635"/>
      <c r="Y38" s="636"/>
      <c r="Z38" s="637">
        <v>3.2</v>
      </c>
      <c r="AA38" s="637"/>
      <c r="AB38" s="637"/>
      <c r="AC38" s="637"/>
      <c r="AD38" s="638" t="s">
        <v>131</v>
      </c>
      <c r="AE38" s="638"/>
      <c r="AF38" s="638"/>
      <c r="AG38" s="638"/>
      <c r="AH38" s="638"/>
      <c r="AI38" s="638"/>
      <c r="AJ38" s="638"/>
      <c r="AK38" s="638"/>
      <c r="AL38" s="639" t="s">
        <v>131</v>
      </c>
      <c r="AM38" s="640"/>
      <c r="AN38" s="640"/>
      <c r="AO38" s="641"/>
      <c r="AQ38" s="700" t="s">
        <v>346</v>
      </c>
      <c r="AR38" s="701"/>
      <c r="AS38" s="701"/>
      <c r="AT38" s="701"/>
      <c r="AU38" s="701"/>
      <c r="AV38" s="701"/>
      <c r="AW38" s="701"/>
      <c r="AX38" s="701"/>
      <c r="AY38" s="702"/>
      <c r="AZ38" s="634">
        <v>433466</v>
      </c>
      <c r="BA38" s="635"/>
      <c r="BB38" s="635"/>
      <c r="BC38" s="635"/>
      <c r="BD38" s="667"/>
      <c r="BE38" s="667"/>
      <c r="BF38" s="680"/>
      <c r="BG38" s="631" t="s">
        <v>347</v>
      </c>
      <c r="BH38" s="632"/>
      <c r="BI38" s="632"/>
      <c r="BJ38" s="632"/>
      <c r="BK38" s="632"/>
      <c r="BL38" s="632"/>
      <c r="BM38" s="632"/>
      <c r="BN38" s="632"/>
      <c r="BO38" s="632"/>
      <c r="BP38" s="632"/>
      <c r="BQ38" s="632"/>
      <c r="BR38" s="632"/>
      <c r="BS38" s="632"/>
      <c r="BT38" s="632"/>
      <c r="BU38" s="633"/>
      <c r="BV38" s="634">
        <v>7187</v>
      </c>
      <c r="BW38" s="635"/>
      <c r="BX38" s="635"/>
      <c r="BY38" s="635"/>
      <c r="BZ38" s="635"/>
      <c r="CA38" s="635"/>
      <c r="CB38" s="644"/>
      <c r="CD38" s="631" t="s">
        <v>348</v>
      </c>
      <c r="CE38" s="632"/>
      <c r="CF38" s="632"/>
      <c r="CG38" s="632"/>
      <c r="CH38" s="632"/>
      <c r="CI38" s="632"/>
      <c r="CJ38" s="632"/>
      <c r="CK38" s="632"/>
      <c r="CL38" s="632"/>
      <c r="CM38" s="632"/>
      <c r="CN38" s="632"/>
      <c r="CO38" s="632"/>
      <c r="CP38" s="632"/>
      <c r="CQ38" s="633"/>
      <c r="CR38" s="634">
        <v>1640364</v>
      </c>
      <c r="CS38" s="635"/>
      <c r="CT38" s="635"/>
      <c r="CU38" s="635"/>
      <c r="CV38" s="635"/>
      <c r="CW38" s="635"/>
      <c r="CX38" s="635"/>
      <c r="CY38" s="636"/>
      <c r="CZ38" s="639">
        <v>7.9</v>
      </c>
      <c r="DA38" s="661"/>
      <c r="DB38" s="661"/>
      <c r="DC38" s="669"/>
      <c r="DD38" s="643">
        <v>1253587</v>
      </c>
      <c r="DE38" s="635"/>
      <c r="DF38" s="635"/>
      <c r="DG38" s="635"/>
      <c r="DH38" s="635"/>
      <c r="DI38" s="635"/>
      <c r="DJ38" s="635"/>
      <c r="DK38" s="636"/>
      <c r="DL38" s="643">
        <v>1227371</v>
      </c>
      <c r="DM38" s="635"/>
      <c r="DN38" s="635"/>
      <c r="DO38" s="635"/>
      <c r="DP38" s="635"/>
      <c r="DQ38" s="635"/>
      <c r="DR38" s="635"/>
      <c r="DS38" s="635"/>
      <c r="DT38" s="635"/>
      <c r="DU38" s="635"/>
      <c r="DV38" s="636"/>
      <c r="DW38" s="639">
        <v>10.6</v>
      </c>
      <c r="DX38" s="661"/>
      <c r="DY38" s="661"/>
      <c r="DZ38" s="661"/>
      <c r="EA38" s="661"/>
      <c r="EB38" s="661"/>
      <c r="EC38" s="662"/>
    </row>
    <row r="39" spans="2:133" ht="11.25" customHeight="1" x14ac:dyDescent="0.15">
      <c r="B39" s="631" t="s">
        <v>349</v>
      </c>
      <c r="C39" s="632"/>
      <c r="D39" s="632"/>
      <c r="E39" s="632"/>
      <c r="F39" s="632"/>
      <c r="G39" s="632"/>
      <c r="H39" s="632"/>
      <c r="I39" s="632"/>
      <c r="J39" s="632"/>
      <c r="K39" s="632"/>
      <c r="L39" s="632"/>
      <c r="M39" s="632"/>
      <c r="N39" s="632"/>
      <c r="O39" s="632"/>
      <c r="P39" s="632"/>
      <c r="Q39" s="633"/>
      <c r="R39" s="634">
        <v>184446</v>
      </c>
      <c r="S39" s="635"/>
      <c r="T39" s="635"/>
      <c r="U39" s="635"/>
      <c r="V39" s="635"/>
      <c r="W39" s="635"/>
      <c r="X39" s="635"/>
      <c r="Y39" s="636"/>
      <c r="Z39" s="637">
        <v>0.9</v>
      </c>
      <c r="AA39" s="637"/>
      <c r="AB39" s="637"/>
      <c r="AC39" s="637"/>
      <c r="AD39" s="638" t="s">
        <v>131</v>
      </c>
      <c r="AE39" s="638"/>
      <c r="AF39" s="638"/>
      <c r="AG39" s="638"/>
      <c r="AH39" s="638"/>
      <c r="AI39" s="638"/>
      <c r="AJ39" s="638"/>
      <c r="AK39" s="638"/>
      <c r="AL39" s="639" t="s">
        <v>131</v>
      </c>
      <c r="AM39" s="640"/>
      <c r="AN39" s="640"/>
      <c r="AO39" s="641"/>
      <c r="AQ39" s="700" t="s">
        <v>350</v>
      </c>
      <c r="AR39" s="701"/>
      <c r="AS39" s="701"/>
      <c r="AT39" s="701"/>
      <c r="AU39" s="701"/>
      <c r="AV39" s="701"/>
      <c r="AW39" s="701"/>
      <c r="AX39" s="701"/>
      <c r="AY39" s="702"/>
      <c r="AZ39" s="634">
        <v>23209</v>
      </c>
      <c r="BA39" s="635"/>
      <c r="BB39" s="635"/>
      <c r="BC39" s="635"/>
      <c r="BD39" s="667"/>
      <c r="BE39" s="667"/>
      <c r="BF39" s="680"/>
      <c r="BG39" s="631" t="s">
        <v>351</v>
      </c>
      <c r="BH39" s="632"/>
      <c r="BI39" s="632"/>
      <c r="BJ39" s="632"/>
      <c r="BK39" s="632"/>
      <c r="BL39" s="632"/>
      <c r="BM39" s="632"/>
      <c r="BN39" s="632"/>
      <c r="BO39" s="632"/>
      <c r="BP39" s="632"/>
      <c r="BQ39" s="632"/>
      <c r="BR39" s="632"/>
      <c r="BS39" s="632"/>
      <c r="BT39" s="632"/>
      <c r="BU39" s="633"/>
      <c r="BV39" s="634">
        <v>11711</v>
      </c>
      <c r="BW39" s="635"/>
      <c r="BX39" s="635"/>
      <c r="BY39" s="635"/>
      <c r="BZ39" s="635"/>
      <c r="CA39" s="635"/>
      <c r="CB39" s="644"/>
      <c r="CD39" s="631" t="s">
        <v>352</v>
      </c>
      <c r="CE39" s="632"/>
      <c r="CF39" s="632"/>
      <c r="CG39" s="632"/>
      <c r="CH39" s="632"/>
      <c r="CI39" s="632"/>
      <c r="CJ39" s="632"/>
      <c r="CK39" s="632"/>
      <c r="CL39" s="632"/>
      <c r="CM39" s="632"/>
      <c r="CN39" s="632"/>
      <c r="CO39" s="632"/>
      <c r="CP39" s="632"/>
      <c r="CQ39" s="633"/>
      <c r="CR39" s="634">
        <v>1865791</v>
      </c>
      <c r="CS39" s="667"/>
      <c r="CT39" s="667"/>
      <c r="CU39" s="667"/>
      <c r="CV39" s="667"/>
      <c r="CW39" s="667"/>
      <c r="CX39" s="667"/>
      <c r="CY39" s="668"/>
      <c r="CZ39" s="639">
        <v>9</v>
      </c>
      <c r="DA39" s="661"/>
      <c r="DB39" s="661"/>
      <c r="DC39" s="669"/>
      <c r="DD39" s="643">
        <v>1791533</v>
      </c>
      <c r="DE39" s="667"/>
      <c r="DF39" s="667"/>
      <c r="DG39" s="667"/>
      <c r="DH39" s="667"/>
      <c r="DI39" s="667"/>
      <c r="DJ39" s="667"/>
      <c r="DK39" s="668"/>
      <c r="DL39" s="643" t="s">
        <v>131</v>
      </c>
      <c r="DM39" s="667"/>
      <c r="DN39" s="667"/>
      <c r="DO39" s="667"/>
      <c r="DP39" s="667"/>
      <c r="DQ39" s="667"/>
      <c r="DR39" s="667"/>
      <c r="DS39" s="667"/>
      <c r="DT39" s="667"/>
      <c r="DU39" s="667"/>
      <c r="DV39" s="668"/>
      <c r="DW39" s="639" t="s">
        <v>131</v>
      </c>
      <c r="DX39" s="661"/>
      <c r="DY39" s="661"/>
      <c r="DZ39" s="661"/>
      <c r="EA39" s="661"/>
      <c r="EB39" s="661"/>
      <c r="EC39" s="662"/>
    </row>
    <row r="40" spans="2:133" ht="11.25" customHeight="1" x14ac:dyDescent="0.15">
      <c r="B40" s="631" t="s">
        <v>353</v>
      </c>
      <c r="C40" s="632"/>
      <c r="D40" s="632"/>
      <c r="E40" s="632"/>
      <c r="F40" s="632"/>
      <c r="G40" s="632"/>
      <c r="H40" s="632"/>
      <c r="I40" s="632"/>
      <c r="J40" s="632"/>
      <c r="K40" s="632"/>
      <c r="L40" s="632"/>
      <c r="M40" s="632"/>
      <c r="N40" s="632"/>
      <c r="O40" s="632"/>
      <c r="P40" s="632"/>
      <c r="Q40" s="633"/>
      <c r="R40" s="634">
        <v>562830</v>
      </c>
      <c r="S40" s="635"/>
      <c r="T40" s="635"/>
      <c r="U40" s="635"/>
      <c r="V40" s="635"/>
      <c r="W40" s="635"/>
      <c r="X40" s="635"/>
      <c r="Y40" s="636"/>
      <c r="Z40" s="637">
        <v>2.6</v>
      </c>
      <c r="AA40" s="637"/>
      <c r="AB40" s="637"/>
      <c r="AC40" s="637"/>
      <c r="AD40" s="638" t="s">
        <v>131</v>
      </c>
      <c r="AE40" s="638"/>
      <c r="AF40" s="638"/>
      <c r="AG40" s="638"/>
      <c r="AH40" s="638"/>
      <c r="AI40" s="638"/>
      <c r="AJ40" s="638"/>
      <c r="AK40" s="638"/>
      <c r="AL40" s="639" t="s">
        <v>131</v>
      </c>
      <c r="AM40" s="640"/>
      <c r="AN40" s="640"/>
      <c r="AO40" s="641"/>
      <c r="AQ40" s="700" t="s">
        <v>354</v>
      </c>
      <c r="AR40" s="701"/>
      <c r="AS40" s="701"/>
      <c r="AT40" s="701"/>
      <c r="AU40" s="701"/>
      <c r="AV40" s="701"/>
      <c r="AW40" s="701"/>
      <c r="AX40" s="701"/>
      <c r="AY40" s="702"/>
      <c r="AZ40" s="634" t="s">
        <v>131</v>
      </c>
      <c r="BA40" s="635"/>
      <c r="BB40" s="635"/>
      <c r="BC40" s="635"/>
      <c r="BD40" s="667"/>
      <c r="BE40" s="667"/>
      <c r="BF40" s="680"/>
      <c r="BG40" s="684" t="s">
        <v>355</v>
      </c>
      <c r="BH40" s="685"/>
      <c r="BI40" s="685"/>
      <c r="BJ40" s="685"/>
      <c r="BK40" s="685"/>
      <c r="BL40" s="345"/>
      <c r="BM40" s="632" t="s">
        <v>356</v>
      </c>
      <c r="BN40" s="632"/>
      <c r="BO40" s="632"/>
      <c r="BP40" s="632"/>
      <c r="BQ40" s="632"/>
      <c r="BR40" s="632"/>
      <c r="BS40" s="632"/>
      <c r="BT40" s="632"/>
      <c r="BU40" s="633"/>
      <c r="BV40" s="634">
        <v>95</v>
      </c>
      <c r="BW40" s="635"/>
      <c r="BX40" s="635"/>
      <c r="BY40" s="635"/>
      <c r="BZ40" s="635"/>
      <c r="CA40" s="635"/>
      <c r="CB40" s="644"/>
      <c r="CD40" s="631" t="s">
        <v>357</v>
      </c>
      <c r="CE40" s="632"/>
      <c r="CF40" s="632"/>
      <c r="CG40" s="632"/>
      <c r="CH40" s="632"/>
      <c r="CI40" s="632"/>
      <c r="CJ40" s="632"/>
      <c r="CK40" s="632"/>
      <c r="CL40" s="632"/>
      <c r="CM40" s="632"/>
      <c r="CN40" s="632"/>
      <c r="CO40" s="632"/>
      <c r="CP40" s="632"/>
      <c r="CQ40" s="633"/>
      <c r="CR40" s="634">
        <v>300884</v>
      </c>
      <c r="CS40" s="635"/>
      <c r="CT40" s="635"/>
      <c r="CU40" s="635"/>
      <c r="CV40" s="635"/>
      <c r="CW40" s="635"/>
      <c r="CX40" s="635"/>
      <c r="CY40" s="636"/>
      <c r="CZ40" s="639">
        <v>1.5</v>
      </c>
      <c r="DA40" s="661"/>
      <c r="DB40" s="661"/>
      <c r="DC40" s="669"/>
      <c r="DD40" s="643">
        <v>150884</v>
      </c>
      <c r="DE40" s="635"/>
      <c r="DF40" s="635"/>
      <c r="DG40" s="635"/>
      <c r="DH40" s="635"/>
      <c r="DI40" s="635"/>
      <c r="DJ40" s="635"/>
      <c r="DK40" s="636"/>
      <c r="DL40" s="643" t="s">
        <v>131</v>
      </c>
      <c r="DM40" s="635"/>
      <c r="DN40" s="635"/>
      <c r="DO40" s="635"/>
      <c r="DP40" s="635"/>
      <c r="DQ40" s="635"/>
      <c r="DR40" s="635"/>
      <c r="DS40" s="635"/>
      <c r="DT40" s="635"/>
      <c r="DU40" s="635"/>
      <c r="DV40" s="636"/>
      <c r="DW40" s="639" t="s">
        <v>131</v>
      </c>
      <c r="DX40" s="661"/>
      <c r="DY40" s="661"/>
      <c r="DZ40" s="661"/>
      <c r="EA40" s="661"/>
      <c r="EB40" s="661"/>
      <c r="EC40" s="662"/>
    </row>
    <row r="41" spans="2:133" ht="11.25" customHeight="1" x14ac:dyDescent="0.15">
      <c r="B41" s="631" t="s">
        <v>358</v>
      </c>
      <c r="C41" s="632"/>
      <c r="D41" s="632"/>
      <c r="E41" s="632"/>
      <c r="F41" s="632"/>
      <c r="G41" s="632"/>
      <c r="H41" s="632"/>
      <c r="I41" s="632"/>
      <c r="J41" s="632"/>
      <c r="K41" s="632"/>
      <c r="L41" s="632"/>
      <c r="M41" s="632"/>
      <c r="N41" s="632"/>
      <c r="O41" s="632"/>
      <c r="P41" s="632"/>
      <c r="Q41" s="633"/>
      <c r="R41" s="634" t="s">
        <v>131</v>
      </c>
      <c r="S41" s="635"/>
      <c r="T41" s="635"/>
      <c r="U41" s="635"/>
      <c r="V41" s="635"/>
      <c r="W41" s="635"/>
      <c r="X41" s="635"/>
      <c r="Y41" s="636"/>
      <c r="Z41" s="637" t="s">
        <v>131</v>
      </c>
      <c r="AA41" s="637"/>
      <c r="AB41" s="637"/>
      <c r="AC41" s="637"/>
      <c r="AD41" s="638" t="s">
        <v>131</v>
      </c>
      <c r="AE41" s="638"/>
      <c r="AF41" s="638"/>
      <c r="AG41" s="638"/>
      <c r="AH41" s="638"/>
      <c r="AI41" s="638"/>
      <c r="AJ41" s="638"/>
      <c r="AK41" s="638"/>
      <c r="AL41" s="639" t="s">
        <v>131</v>
      </c>
      <c r="AM41" s="640"/>
      <c r="AN41" s="640"/>
      <c r="AO41" s="641"/>
      <c r="AQ41" s="700" t="s">
        <v>359</v>
      </c>
      <c r="AR41" s="701"/>
      <c r="AS41" s="701"/>
      <c r="AT41" s="701"/>
      <c r="AU41" s="701"/>
      <c r="AV41" s="701"/>
      <c r="AW41" s="701"/>
      <c r="AX41" s="701"/>
      <c r="AY41" s="702"/>
      <c r="AZ41" s="634">
        <v>487034</v>
      </c>
      <c r="BA41" s="635"/>
      <c r="BB41" s="635"/>
      <c r="BC41" s="635"/>
      <c r="BD41" s="667"/>
      <c r="BE41" s="667"/>
      <c r="BF41" s="680"/>
      <c r="BG41" s="684"/>
      <c r="BH41" s="685"/>
      <c r="BI41" s="685"/>
      <c r="BJ41" s="685"/>
      <c r="BK41" s="685"/>
      <c r="BL41" s="345"/>
      <c r="BM41" s="632" t="s">
        <v>360</v>
      </c>
      <c r="BN41" s="632"/>
      <c r="BO41" s="632"/>
      <c r="BP41" s="632"/>
      <c r="BQ41" s="632"/>
      <c r="BR41" s="632"/>
      <c r="BS41" s="632"/>
      <c r="BT41" s="632"/>
      <c r="BU41" s="633"/>
      <c r="BV41" s="634" t="s">
        <v>131</v>
      </c>
      <c r="BW41" s="635"/>
      <c r="BX41" s="635"/>
      <c r="BY41" s="635"/>
      <c r="BZ41" s="635"/>
      <c r="CA41" s="635"/>
      <c r="CB41" s="644"/>
      <c r="CD41" s="631" t="s">
        <v>361</v>
      </c>
      <c r="CE41" s="632"/>
      <c r="CF41" s="632"/>
      <c r="CG41" s="632"/>
      <c r="CH41" s="632"/>
      <c r="CI41" s="632"/>
      <c r="CJ41" s="632"/>
      <c r="CK41" s="632"/>
      <c r="CL41" s="632"/>
      <c r="CM41" s="632"/>
      <c r="CN41" s="632"/>
      <c r="CO41" s="632"/>
      <c r="CP41" s="632"/>
      <c r="CQ41" s="633"/>
      <c r="CR41" s="634" t="s">
        <v>131</v>
      </c>
      <c r="CS41" s="667"/>
      <c r="CT41" s="667"/>
      <c r="CU41" s="667"/>
      <c r="CV41" s="667"/>
      <c r="CW41" s="667"/>
      <c r="CX41" s="667"/>
      <c r="CY41" s="668"/>
      <c r="CZ41" s="639" t="s">
        <v>131</v>
      </c>
      <c r="DA41" s="661"/>
      <c r="DB41" s="661"/>
      <c r="DC41" s="669"/>
      <c r="DD41" s="643" t="s">
        <v>131</v>
      </c>
      <c r="DE41" s="667"/>
      <c r="DF41" s="667"/>
      <c r="DG41" s="667"/>
      <c r="DH41" s="667"/>
      <c r="DI41" s="667"/>
      <c r="DJ41" s="667"/>
      <c r="DK41" s="668"/>
      <c r="DL41" s="709"/>
      <c r="DM41" s="710"/>
      <c r="DN41" s="710"/>
      <c r="DO41" s="710"/>
      <c r="DP41" s="710"/>
      <c r="DQ41" s="710"/>
      <c r="DR41" s="710"/>
      <c r="DS41" s="710"/>
      <c r="DT41" s="710"/>
      <c r="DU41" s="710"/>
      <c r="DV41" s="711"/>
      <c r="DW41" s="706"/>
      <c r="DX41" s="707"/>
      <c r="DY41" s="707"/>
      <c r="DZ41" s="707"/>
      <c r="EA41" s="707"/>
      <c r="EB41" s="707"/>
      <c r="EC41" s="708"/>
    </row>
    <row r="42" spans="2:133" ht="11.25" customHeight="1" x14ac:dyDescent="0.15">
      <c r="B42" s="631" t="s">
        <v>362</v>
      </c>
      <c r="C42" s="632"/>
      <c r="D42" s="632"/>
      <c r="E42" s="632"/>
      <c r="F42" s="632"/>
      <c r="G42" s="632"/>
      <c r="H42" s="632"/>
      <c r="I42" s="632"/>
      <c r="J42" s="632"/>
      <c r="K42" s="632"/>
      <c r="L42" s="632"/>
      <c r="M42" s="632"/>
      <c r="N42" s="632"/>
      <c r="O42" s="632"/>
      <c r="P42" s="632"/>
      <c r="Q42" s="633"/>
      <c r="R42" s="634" t="s">
        <v>131</v>
      </c>
      <c r="S42" s="635"/>
      <c r="T42" s="635"/>
      <c r="U42" s="635"/>
      <c r="V42" s="635"/>
      <c r="W42" s="635"/>
      <c r="X42" s="635"/>
      <c r="Y42" s="636"/>
      <c r="Z42" s="637" t="s">
        <v>131</v>
      </c>
      <c r="AA42" s="637"/>
      <c r="AB42" s="637"/>
      <c r="AC42" s="637"/>
      <c r="AD42" s="638" t="s">
        <v>131</v>
      </c>
      <c r="AE42" s="638"/>
      <c r="AF42" s="638"/>
      <c r="AG42" s="638"/>
      <c r="AH42" s="638"/>
      <c r="AI42" s="638"/>
      <c r="AJ42" s="638"/>
      <c r="AK42" s="638"/>
      <c r="AL42" s="639" t="s">
        <v>131</v>
      </c>
      <c r="AM42" s="640"/>
      <c r="AN42" s="640"/>
      <c r="AO42" s="641"/>
      <c r="AQ42" s="703" t="s">
        <v>363</v>
      </c>
      <c r="AR42" s="704"/>
      <c r="AS42" s="704"/>
      <c r="AT42" s="704"/>
      <c r="AU42" s="704"/>
      <c r="AV42" s="704"/>
      <c r="AW42" s="704"/>
      <c r="AX42" s="704"/>
      <c r="AY42" s="705"/>
      <c r="AZ42" s="712">
        <v>1153330</v>
      </c>
      <c r="BA42" s="713"/>
      <c r="BB42" s="713"/>
      <c r="BC42" s="713"/>
      <c r="BD42" s="693"/>
      <c r="BE42" s="693"/>
      <c r="BF42" s="695"/>
      <c r="BG42" s="686"/>
      <c r="BH42" s="687"/>
      <c r="BI42" s="687"/>
      <c r="BJ42" s="687"/>
      <c r="BK42" s="687"/>
      <c r="BL42" s="346"/>
      <c r="BM42" s="653" t="s">
        <v>364</v>
      </c>
      <c r="BN42" s="653"/>
      <c r="BO42" s="653"/>
      <c r="BP42" s="653"/>
      <c r="BQ42" s="653"/>
      <c r="BR42" s="653"/>
      <c r="BS42" s="653"/>
      <c r="BT42" s="653"/>
      <c r="BU42" s="654"/>
      <c r="BV42" s="712">
        <v>346</v>
      </c>
      <c r="BW42" s="713"/>
      <c r="BX42" s="713"/>
      <c r="BY42" s="713"/>
      <c r="BZ42" s="713"/>
      <c r="CA42" s="713"/>
      <c r="CB42" s="719"/>
      <c r="CD42" s="631" t="s">
        <v>365</v>
      </c>
      <c r="CE42" s="632"/>
      <c r="CF42" s="632"/>
      <c r="CG42" s="632"/>
      <c r="CH42" s="632"/>
      <c r="CI42" s="632"/>
      <c r="CJ42" s="632"/>
      <c r="CK42" s="632"/>
      <c r="CL42" s="632"/>
      <c r="CM42" s="632"/>
      <c r="CN42" s="632"/>
      <c r="CO42" s="632"/>
      <c r="CP42" s="632"/>
      <c r="CQ42" s="633"/>
      <c r="CR42" s="634">
        <v>1389780</v>
      </c>
      <c r="CS42" s="667"/>
      <c r="CT42" s="667"/>
      <c r="CU42" s="667"/>
      <c r="CV42" s="667"/>
      <c r="CW42" s="667"/>
      <c r="CX42" s="667"/>
      <c r="CY42" s="668"/>
      <c r="CZ42" s="639">
        <v>6.7</v>
      </c>
      <c r="DA42" s="661"/>
      <c r="DB42" s="661"/>
      <c r="DC42" s="669"/>
      <c r="DD42" s="643">
        <v>785090</v>
      </c>
      <c r="DE42" s="667"/>
      <c r="DF42" s="667"/>
      <c r="DG42" s="667"/>
      <c r="DH42" s="667"/>
      <c r="DI42" s="667"/>
      <c r="DJ42" s="667"/>
      <c r="DK42" s="668"/>
      <c r="DL42" s="709"/>
      <c r="DM42" s="710"/>
      <c r="DN42" s="710"/>
      <c r="DO42" s="710"/>
      <c r="DP42" s="710"/>
      <c r="DQ42" s="710"/>
      <c r="DR42" s="710"/>
      <c r="DS42" s="710"/>
      <c r="DT42" s="710"/>
      <c r="DU42" s="710"/>
      <c r="DV42" s="711"/>
      <c r="DW42" s="706"/>
      <c r="DX42" s="707"/>
      <c r="DY42" s="707"/>
      <c r="DZ42" s="707"/>
      <c r="EA42" s="707"/>
      <c r="EB42" s="707"/>
      <c r="EC42" s="708"/>
    </row>
    <row r="43" spans="2:133" ht="11.25" customHeight="1" x14ac:dyDescent="0.15">
      <c r="B43" s="631" t="s">
        <v>366</v>
      </c>
      <c r="C43" s="632"/>
      <c r="D43" s="632"/>
      <c r="E43" s="632"/>
      <c r="F43" s="632"/>
      <c r="G43" s="632"/>
      <c r="H43" s="632"/>
      <c r="I43" s="632"/>
      <c r="J43" s="632"/>
      <c r="K43" s="632"/>
      <c r="L43" s="632"/>
      <c r="M43" s="632"/>
      <c r="N43" s="632"/>
      <c r="O43" s="632"/>
      <c r="P43" s="632"/>
      <c r="Q43" s="633"/>
      <c r="R43" s="634">
        <v>562830</v>
      </c>
      <c r="S43" s="635"/>
      <c r="T43" s="635"/>
      <c r="U43" s="635"/>
      <c r="V43" s="635"/>
      <c r="W43" s="635"/>
      <c r="X43" s="635"/>
      <c r="Y43" s="636"/>
      <c r="Z43" s="637">
        <v>2.6</v>
      </c>
      <c r="AA43" s="637"/>
      <c r="AB43" s="637"/>
      <c r="AC43" s="637"/>
      <c r="AD43" s="638" t="s">
        <v>131</v>
      </c>
      <c r="AE43" s="638"/>
      <c r="AF43" s="638"/>
      <c r="AG43" s="638"/>
      <c r="AH43" s="638"/>
      <c r="AI43" s="638"/>
      <c r="AJ43" s="638"/>
      <c r="AK43" s="638"/>
      <c r="AL43" s="639" t="s">
        <v>131</v>
      </c>
      <c r="AM43" s="640"/>
      <c r="AN43" s="640"/>
      <c r="AO43" s="641"/>
      <c r="CD43" s="631" t="s">
        <v>367</v>
      </c>
      <c r="CE43" s="632"/>
      <c r="CF43" s="632"/>
      <c r="CG43" s="632"/>
      <c r="CH43" s="632"/>
      <c r="CI43" s="632"/>
      <c r="CJ43" s="632"/>
      <c r="CK43" s="632"/>
      <c r="CL43" s="632"/>
      <c r="CM43" s="632"/>
      <c r="CN43" s="632"/>
      <c r="CO43" s="632"/>
      <c r="CP43" s="632"/>
      <c r="CQ43" s="633"/>
      <c r="CR43" s="634">
        <v>50277</v>
      </c>
      <c r="CS43" s="667"/>
      <c r="CT43" s="667"/>
      <c r="CU43" s="667"/>
      <c r="CV43" s="667"/>
      <c r="CW43" s="667"/>
      <c r="CX43" s="667"/>
      <c r="CY43" s="668"/>
      <c r="CZ43" s="639">
        <v>0.2</v>
      </c>
      <c r="DA43" s="661"/>
      <c r="DB43" s="661"/>
      <c r="DC43" s="669"/>
      <c r="DD43" s="643">
        <v>50277</v>
      </c>
      <c r="DE43" s="667"/>
      <c r="DF43" s="667"/>
      <c r="DG43" s="667"/>
      <c r="DH43" s="667"/>
      <c r="DI43" s="667"/>
      <c r="DJ43" s="667"/>
      <c r="DK43" s="668"/>
      <c r="DL43" s="709"/>
      <c r="DM43" s="710"/>
      <c r="DN43" s="710"/>
      <c r="DO43" s="710"/>
      <c r="DP43" s="710"/>
      <c r="DQ43" s="710"/>
      <c r="DR43" s="710"/>
      <c r="DS43" s="710"/>
      <c r="DT43" s="710"/>
      <c r="DU43" s="710"/>
      <c r="DV43" s="711"/>
      <c r="DW43" s="706"/>
      <c r="DX43" s="707"/>
      <c r="DY43" s="707"/>
      <c r="DZ43" s="707"/>
      <c r="EA43" s="707"/>
      <c r="EB43" s="707"/>
      <c r="EC43" s="708"/>
    </row>
    <row r="44" spans="2:133" ht="11.25" customHeight="1" x14ac:dyDescent="0.15">
      <c r="B44" s="652" t="s">
        <v>368</v>
      </c>
      <c r="C44" s="653"/>
      <c r="D44" s="653"/>
      <c r="E44" s="653"/>
      <c r="F44" s="653"/>
      <c r="G44" s="653"/>
      <c r="H44" s="653"/>
      <c r="I44" s="653"/>
      <c r="J44" s="653"/>
      <c r="K44" s="653"/>
      <c r="L44" s="653"/>
      <c r="M44" s="653"/>
      <c r="N44" s="653"/>
      <c r="O44" s="653"/>
      <c r="P44" s="653"/>
      <c r="Q44" s="654"/>
      <c r="R44" s="712">
        <v>21291119</v>
      </c>
      <c r="S44" s="713"/>
      <c r="T44" s="713"/>
      <c r="U44" s="713"/>
      <c r="V44" s="713"/>
      <c r="W44" s="713"/>
      <c r="X44" s="713"/>
      <c r="Y44" s="714"/>
      <c r="Z44" s="715">
        <v>100</v>
      </c>
      <c r="AA44" s="715"/>
      <c r="AB44" s="715"/>
      <c r="AC44" s="715"/>
      <c r="AD44" s="716">
        <v>11036002</v>
      </c>
      <c r="AE44" s="716"/>
      <c r="AF44" s="716"/>
      <c r="AG44" s="716"/>
      <c r="AH44" s="716"/>
      <c r="AI44" s="716"/>
      <c r="AJ44" s="716"/>
      <c r="AK44" s="716"/>
      <c r="AL44" s="717">
        <v>100</v>
      </c>
      <c r="AM44" s="694"/>
      <c r="AN44" s="694"/>
      <c r="AO44" s="718"/>
      <c r="CD44" s="672" t="s">
        <v>315</v>
      </c>
      <c r="CE44" s="673"/>
      <c r="CF44" s="631" t="s">
        <v>369</v>
      </c>
      <c r="CG44" s="632"/>
      <c r="CH44" s="632"/>
      <c r="CI44" s="632"/>
      <c r="CJ44" s="632"/>
      <c r="CK44" s="632"/>
      <c r="CL44" s="632"/>
      <c r="CM44" s="632"/>
      <c r="CN44" s="632"/>
      <c r="CO44" s="632"/>
      <c r="CP44" s="632"/>
      <c r="CQ44" s="633"/>
      <c r="CR44" s="634">
        <v>1389780</v>
      </c>
      <c r="CS44" s="635"/>
      <c r="CT44" s="635"/>
      <c r="CU44" s="635"/>
      <c r="CV44" s="635"/>
      <c r="CW44" s="635"/>
      <c r="CX44" s="635"/>
      <c r="CY44" s="636"/>
      <c r="CZ44" s="639">
        <v>6.7</v>
      </c>
      <c r="DA44" s="640"/>
      <c r="DB44" s="640"/>
      <c r="DC44" s="646"/>
      <c r="DD44" s="643">
        <v>785090</v>
      </c>
      <c r="DE44" s="635"/>
      <c r="DF44" s="635"/>
      <c r="DG44" s="635"/>
      <c r="DH44" s="635"/>
      <c r="DI44" s="635"/>
      <c r="DJ44" s="635"/>
      <c r="DK44" s="636"/>
      <c r="DL44" s="709"/>
      <c r="DM44" s="710"/>
      <c r="DN44" s="710"/>
      <c r="DO44" s="710"/>
      <c r="DP44" s="710"/>
      <c r="DQ44" s="710"/>
      <c r="DR44" s="710"/>
      <c r="DS44" s="710"/>
      <c r="DT44" s="710"/>
      <c r="DU44" s="710"/>
      <c r="DV44" s="711"/>
      <c r="DW44" s="706"/>
      <c r="DX44" s="707"/>
      <c r="DY44" s="707"/>
      <c r="DZ44" s="707"/>
      <c r="EA44" s="707"/>
      <c r="EB44" s="707"/>
      <c r="EC44" s="708"/>
    </row>
    <row r="45" spans="2:133" ht="11.25" customHeight="1" x14ac:dyDescent="0.15">
      <c r="CD45" s="674"/>
      <c r="CE45" s="675"/>
      <c r="CF45" s="631" t="s">
        <v>370</v>
      </c>
      <c r="CG45" s="632"/>
      <c r="CH45" s="632"/>
      <c r="CI45" s="632"/>
      <c r="CJ45" s="632"/>
      <c r="CK45" s="632"/>
      <c r="CL45" s="632"/>
      <c r="CM45" s="632"/>
      <c r="CN45" s="632"/>
      <c r="CO45" s="632"/>
      <c r="CP45" s="632"/>
      <c r="CQ45" s="633"/>
      <c r="CR45" s="634">
        <v>746100</v>
      </c>
      <c r="CS45" s="667"/>
      <c r="CT45" s="667"/>
      <c r="CU45" s="667"/>
      <c r="CV45" s="667"/>
      <c r="CW45" s="667"/>
      <c r="CX45" s="667"/>
      <c r="CY45" s="668"/>
      <c r="CZ45" s="639">
        <v>3.6</v>
      </c>
      <c r="DA45" s="661"/>
      <c r="DB45" s="661"/>
      <c r="DC45" s="669"/>
      <c r="DD45" s="643">
        <v>235186</v>
      </c>
      <c r="DE45" s="667"/>
      <c r="DF45" s="667"/>
      <c r="DG45" s="667"/>
      <c r="DH45" s="667"/>
      <c r="DI45" s="667"/>
      <c r="DJ45" s="667"/>
      <c r="DK45" s="668"/>
      <c r="DL45" s="709"/>
      <c r="DM45" s="710"/>
      <c r="DN45" s="710"/>
      <c r="DO45" s="710"/>
      <c r="DP45" s="710"/>
      <c r="DQ45" s="710"/>
      <c r="DR45" s="710"/>
      <c r="DS45" s="710"/>
      <c r="DT45" s="710"/>
      <c r="DU45" s="710"/>
      <c r="DV45" s="711"/>
      <c r="DW45" s="706"/>
      <c r="DX45" s="707"/>
      <c r="DY45" s="707"/>
      <c r="DZ45" s="707"/>
      <c r="EA45" s="707"/>
      <c r="EB45" s="707"/>
      <c r="EC45" s="708"/>
    </row>
    <row r="46" spans="2:133" ht="11.25" customHeight="1" x14ac:dyDescent="0.15">
      <c r="B46" s="205" t="s">
        <v>371</v>
      </c>
      <c r="CD46" s="674"/>
      <c r="CE46" s="675"/>
      <c r="CF46" s="631" t="s">
        <v>372</v>
      </c>
      <c r="CG46" s="632"/>
      <c r="CH46" s="632"/>
      <c r="CI46" s="632"/>
      <c r="CJ46" s="632"/>
      <c r="CK46" s="632"/>
      <c r="CL46" s="632"/>
      <c r="CM46" s="632"/>
      <c r="CN46" s="632"/>
      <c r="CO46" s="632"/>
      <c r="CP46" s="632"/>
      <c r="CQ46" s="633"/>
      <c r="CR46" s="634">
        <v>609295</v>
      </c>
      <c r="CS46" s="635"/>
      <c r="CT46" s="635"/>
      <c r="CU46" s="635"/>
      <c r="CV46" s="635"/>
      <c r="CW46" s="635"/>
      <c r="CX46" s="635"/>
      <c r="CY46" s="636"/>
      <c r="CZ46" s="639">
        <v>3</v>
      </c>
      <c r="DA46" s="640"/>
      <c r="DB46" s="640"/>
      <c r="DC46" s="646"/>
      <c r="DD46" s="643">
        <v>515519</v>
      </c>
      <c r="DE46" s="635"/>
      <c r="DF46" s="635"/>
      <c r="DG46" s="635"/>
      <c r="DH46" s="635"/>
      <c r="DI46" s="635"/>
      <c r="DJ46" s="635"/>
      <c r="DK46" s="636"/>
      <c r="DL46" s="709"/>
      <c r="DM46" s="710"/>
      <c r="DN46" s="710"/>
      <c r="DO46" s="710"/>
      <c r="DP46" s="710"/>
      <c r="DQ46" s="710"/>
      <c r="DR46" s="710"/>
      <c r="DS46" s="710"/>
      <c r="DT46" s="710"/>
      <c r="DU46" s="710"/>
      <c r="DV46" s="711"/>
      <c r="DW46" s="706"/>
      <c r="DX46" s="707"/>
      <c r="DY46" s="707"/>
      <c r="DZ46" s="707"/>
      <c r="EA46" s="707"/>
      <c r="EB46" s="707"/>
      <c r="EC46" s="708"/>
    </row>
    <row r="47" spans="2:133" ht="11.25" customHeight="1" x14ac:dyDescent="0.15">
      <c r="B47" s="730" t="s">
        <v>373</v>
      </c>
      <c r="C47" s="730"/>
      <c r="D47" s="730"/>
      <c r="E47" s="730"/>
      <c r="F47" s="730"/>
      <c r="G47" s="730"/>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730"/>
      <c r="AK47" s="730"/>
      <c r="AL47" s="730"/>
      <c r="AM47" s="730"/>
      <c r="AN47" s="730"/>
      <c r="AO47" s="730"/>
      <c r="AP47" s="730"/>
      <c r="AQ47" s="730"/>
      <c r="AR47" s="730"/>
      <c r="AS47" s="730"/>
      <c r="AT47" s="730"/>
      <c r="AU47" s="730"/>
      <c r="AV47" s="730"/>
      <c r="AW47" s="730"/>
      <c r="AX47" s="730"/>
      <c r="AY47" s="730"/>
      <c r="AZ47" s="730"/>
      <c r="BA47" s="730"/>
      <c r="BB47" s="730"/>
      <c r="BC47" s="730"/>
      <c r="BD47" s="730"/>
      <c r="BE47" s="730"/>
      <c r="BF47" s="730"/>
      <c r="BG47" s="730"/>
      <c r="BH47" s="730"/>
      <c r="BI47" s="730"/>
      <c r="BJ47" s="730"/>
      <c r="BK47" s="730"/>
      <c r="BL47" s="730"/>
      <c r="BM47" s="730"/>
      <c r="BN47" s="730"/>
      <c r="BO47" s="730"/>
      <c r="BP47" s="730"/>
      <c r="BQ47" s="730"/>
      <c r="BR47" s="730"/>
      <c r="BS47" s="730"/>
      <c r="BT47" s="730"/>
      <c r="BU47" s="730"/>
      <c r="BV47" s="730"/>
      <c r="BW47" s="730"/>
      <c r="BX47" s="730"/>
      <c r="BY47" s="730"/>
      <c r="BZ47" s="730"/>
      <c r="CA47" s="730"/>
      <c r="CB47" s="730"/>
      <c r="CD47" s="674"/>
      <c r="CE47" s="675"/>
      <c r="CF47" s="631" t="s">
        <v>374</v>
      </c>
      <c r="CG47" s="632"/>
      <c r="CH47" s="632"/>
      <c r="CI47" s="632"/>
      <c r="CJ47" s="632"/>
      <c r="CK47" s="632"/>
      <c r="CL47" s="632"/>
      <c r="CM47" s="632"/>
      <c r="CN47" s="632"/>
      <c r="CO47" s="632"/>
      <c r="CP47" s="632"/>
      <c r="CQ47" s="633"/>
      <c r="CR47" s="634" t="s">
        <v>131</v>
      </c>
      <c r="CS47" s="667"/>
      <c r="CT47" s="667"/>
      <c r="CU47" s="667"/>
      <c r="CV47" s="667"/>
      <c r="CW47" s="667"/>
      <c r="CX47" s="667"/>
      <c r="CY47" s="668"/>
      <c r="CZ47" s="639" t="s">
        <v>131</v>
      </c>
      <c r="DA47" s="661"/>
      <c r="DB47" s="661"/>
      <c r="DC47" s="669"/>
      <c r="DD47" s="643" t="s">
        <v>131</v>
      </c>
      <c r="DE47" s="667"/>
      <c r="DF47" s="667"/>
      <c r="DG47" s="667"/>
      <c r="DH47" s="667"/>
      <c r="DI47" s="667"/>
      <c r="DJ47" s="667"/>
      <c r="DK47" s="668"/>
      <c r="DL47" s="709"/>
      <c r="DM47" s="710"/>
      <c r="DN47" s="710"/>
      <c r="DO47" s="710"/>
      <c r="DP47" s="710"/>
      <c r="DQ47" s="710"/>
      <c r="DR47" s="710"/>
      <c r="DS47" s="710"/>
      <c r="DT47" s="710"/>
      <c r="DU47" s="710"/>
      <c r="DV47" s="711"/>
      <c r="DW47" s="706"/>
      <c r="DX47" s="707"/>
      <c r="DY47" s="707"/>
      <c r="DZ47" s="707"/>
      <c r="EA47" s="707"/>
      <c r="EB47" s="707"/>
      <c r="EC47" s="708"/>
    </row>
    <row r="48" spans="2:133" x14ac:dyDescent="0.15">
      <c r="B48" s="730" t="s">
        <v>375</v>
      </c>
      <c r="C48" s="730"/>
      <c r="D48" s="730"/>
      <c r="E48" s="730"/>
      <c r="F48" s="730"/>
      <c r="G48" s="730"/>
      <c r="H48" s="730"/>
      <c r="I48" s="730"/>
      <c r="J48" s="730"/>
      <c r="K48" s="730"/>
      <c r="L48" s="730"/>
      <c r="M48" s="730"/>
      <c r="N48" s="730"/>
      <c r="O48" s="730"/>
      <c r="P48" s="730"/>
      <c r="Q48" s="730"/>
      <c r="R48" s="730"/>
      <c r="S48" s="730"/>
      <c r="T48" s="730"/>
      <c r="U48" s="730"/>
      <c r="V48" s="730"/>
      <c r="W48" s="730"/>
      <c r="X48" s="730"/>
      <c r="Y48" s="730"/>
      <c r="Z48" s="730"/>
      <c r="AA48" s="730"/>
      <c r="AB48" s="730"/>
      <c r="AC48" s="730"/>
      <c r="AD48" s="730"/>
      <c r="AE48" s="730"/>
      <c r="AF48" s="730"/>
      <c r="AG48" s="730"/>
      <c r="AH48" s="730"/>
      <c r="AI48" s="730"/>
      <c r="AJ48" s="730"/>
      <c r="AK48" s="730"/>
      <c r="AL48" s="730"/>
      <c r="AM48" s="730"/>
      <c r="AN48" s="730"/>
      <c r="AO48" s="730"/>
      <c r="AP48" s="730"/>
      <c r="AQ48" s="730"/>
      <c r="AR48" s="730"/>
      <c r="AS48" s="730"/>
      <c r="AT48" s="730"/>
      <c r="AU48" s="730"/>
      <c r="AV48" s="730"/>
      <c r="AW48" s="730"/>
      <c r="AX48" s="730"/>
      <c r="AY48" s="730"/>
      <c r="AZ48" s="730"/>
      <c r="BA48" s="730"/>
      <c r="BB48" s="730"/>
      <c r="BC48" s="730"/>
      <c r="BD48" s="730"/>
      <c r="BE48" s="730"/>
      <c r="BF48" s="730"/>
      <c r="BG48" s="730"/>
      <c r="BH48" s="730"/>
      <c r="BI48" s="730"/>
      <c r="BJ48" s="730"/>
      <c r="BK48" s="730"/>
      <c r="BL48" s="730"/>
      <c r="BM48" s="730"/>
      <c r="BN48" s="730"/>
      <c r="BO48" s="730"/>
      <c r="BP48" s="730"/>
      <c r="BQ48" s="730"/>
      <c r="BR48" s="730"/>
      <c r="BS48" s="730"/>
      <c r="BT48" s="730"/>
      <c r="BU48" s="730"/>
      <c r="BV48" s="730"/>
      <c r="BW48" s="730"/>
      <c r="BX48" s="730"/>
      <c r="BY48" s="730"/>
      <c r="BZ48" s="730"/>
      <c r="CA48" s="730"/>
      <c r="CB48" s="730"/>
      <c r="CD48" s="676"/>
      <c r="CE48" s="677"/>
      <c r="CF48" s="631" t="s">
        <v>376</v>
      </c>
      <c r="CG48" s="632"/>
      <c r="CH48" s="632"/>
      <c r="CI48" s="632"/>
      <c r="CJ48" s="632"/>
      <c r="CK48" s="632"/>
      <c r="CL48" s="632"/>
      <c r="CM48" s="632"/>
      <c r="CN48" s="632"/>
      <c r="CO48" s="632"/>
      <c r="CP48" s="632"/>
      <c r="CQ48" s="633"/>
      <c r="CR48" s="634" t="s">
        <v>131</v>
      </c>
      <c r="CS48" s="635"/>
      <c r="CT48" s="635"/>
      <c r="CU48" s="635"/>
      <c r="CV48" s="635"/>
      <c r="CW48" s="635"/>
      <c r="CX48" s="635"/>
      <c r="CY48" s="636"/>
      <c r="CZ48" s="639" t="s">
        <v>131</v>
      </c>
      <c r="DA48" s="640"/>
      <c r="DB48" s="640"/>
      <c r="DC48" s="646"/>
      <c r="DD48" s="643" t="s">
        <v>131</v>
      </c>
      <c r="DE48" s="635"/>
      <c r="DF48" s="635"/>
      <c r="DG48" s="635"/>
      <c r="DH48" s="635"/>
      <c r="DI48" s="635"/>
      <c r="DJ48" s="635"/>
      <c r="DK48" s="636"/>
      <c r="DL48" s="709"/>
      <c r="DM48" s="710"/>
      <c r="DN48" s="710"/>
      <c r="DO48" s="710"/>
      <c r="DP48" s="710"/>
      <c r="DQ48" s="710"/>
      <c r="DR48" s="710"/>
      <c r="DS48" s="710"/>
      <c r="DT48" s="710"/>
      <c r="DU48" s="710"/>
      <c r="DV48" s="711"/>
      <c r="DW48" s="706"/>
      <c r="DX48" s="707"/>
      <c r="DY48" s="707"/>
      <c r="DZ48" s="707"/>
      <c r="EA48" s="707"/>
      <c r="EB48" s="707"/>
      <c r="EC48" s="708"/>
    </row>
    <row r="49" spans="2:133" ht="11.25" customHeight="1" x14ac:dyDescent="0.15">
      <c r="B49" s="347"/>
      <c r="CD49" s="652" t="s">
        <v>377</v>
      </c>
      <c r="CE49" s="653"/>
      <c r="CF49" s="653"/>
      <c r="CG49" s="653"/>
      <c r="CH49" s="653"/>
      <c r="CI49" s="653"/>
      <c r="CJ49" s="653"/>
      <c r="CK49" s="653"/>
      <c r="CL49" s="653"/>
      <c r="CM49" s="653"/>
      <c r="CN49" s="653"/>
      <c r="CO49" s="653"/>
      <c r="CP49" s="653"/>
      <c r="CQ49" s="654"/>
      <c r="CR49" s="712">
        <v>20650894</v>
      </c>
      <c r="CS49" s="693"/>
      <c r="CT49" s="693"/>
      <c r="CU49" s="693"/>
      <c r="CV49" s="693"/>
      <c r="CW49" s="693"/>
      <c r="CX49" s="693"/>
      <c r="CY49" s="720"/>
      <c r="CZ49" s="717">
        <v>100</v>
      </c>
      <c r="DA49" s="721"/>
      <c r="DB49" s="721"/>
      <c r="DC49" s="722"/>
      <c r="DD49" s="723">
        <v>13170191</v>
      </c>
      <c r="DE49" s="693"/>
      <c r="DF49" s="693"/>
      <c r="DG49" s="693"/>
      <c r="DH49" s="693"/>
      <c r="DI49" s="693"/>
      <c r="DJ49" s="693"/>
      <c r="DK49" s="720"/>
      <c r="DL49" s="724"/>
      <c r="DM49" s="725"/>
      <c r="DN49" s="725"/>
      <c r="DO49" s="725"/>
      <c r="DP49" s="725"/>
      <c r="DQ49" s="725"/>
      <c r="DR49" s="725"/>
      <c r="DS49" s="725"/>
      <c r="DT49" s="725"/>
      <c r="DU49" s="725"/>
      <c r="DV49" s="726"/>
      <c r="DW49" s="727"/>
      <c r="DX49" s="728"/>
      <c r="DY49" s="728"/>
      <c r="DZ49" s="728"/>
      <c r="EA49" s="728"/>
      <c r="EB49" s="728"/>
      <c r="EC49" s="729"/>
    </row>
    <row r="50" spans="2:133" hidden="1" x14ac:dyDescent="0.15">
      <c r="B50" s="347"/>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7" customWidth="1"/>
    <col min="131" max="131" width="1.625" style="217" customWidth="1"/>
    <col min="132" max="16384" width="9" style="217" hidden="1"/>
  </cols>
  <sheetData>
    <row r="1" spans="1:131" ht="11.25" customHeight="1" thickBot="1" x14ac:dyDescent="0.2">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4"/>
      <c r="DQ1" s="215"/>
      <c r="DR1" s="215"/>
      <c r="DS1" s="215"/>
      <c r="DT1" s="215"/>
      <c r="DU1" s="215"/>
      <c r="DV1" s="215"/>
      <c r="DW1" s="215"/>
      <c r="DX1" s="215"/>
      <c r="DY1" s="215"/>
      <c r="DZ1" s="215"/>
      <c r="EA1" s="216"/>
    </row>
    <row r="2" spans="1:131" ht="26.25" customHeight="1" thickBot="1" x14ac:dyDescent="0.2">
      <c r="A2" s="1099" t="s">
        <v>378</v>
      </c>
      <c r="B2" s="1099"/>
      <c r="C2" s="1099"/>
      <c r="D2" s="1099"/>
      <c r="E2" s="1099"/>
      <c r="F2" s="1099"/>
      <c r="G2" s="1099"/>
      <c r="H2" s="1099"/>
      <c r="I2" s="1099"/>
      <c r="J2" s="1099"/>
      <c r="K2" s="1099"/>
      <c r="L2" s="1099"/>
      <c r="M2" s="1099"/>
      <c r="N2" s="1099"/>
      <c r="O2" s="1099"/>
      <c r="P2" s="1099"/>
      <c r="Q2" s="1099"/>
      <c r="R2" s="1099"/>
      <c r="S2" s="1099"/>
      <c r="T2" s="1099"/>
      <c r="U2" s="1099"/>
      <c r="V2" s="1099"/>
      <c r="W2" s="1099"/>
      <c r="X2" s="1099"/>
      <c r="Y2" s="1099"/>
      <c r="Z2" s="1099"/>
      <c r="AA2" s="1099"/>
      <c r="AB2" s="1099"/>
      <c r="AC2" s="1099"/>
      <c r="AD2" s="1099"/>
      <c r="AE2" s="1099"/>
      <c r="AF2" s="1099"/>
      <c r="AG2" s="1099"/>
      <c r="AH2" s="1099"/>
      <c r="AI2" s="1099"/>
      <c r="AJ2" s="1099"/>
      <c r="AK2" s="1099"/>
      <c r="AL2" s="1099"/>
      <c r="AM2" s="1099"/>
      <c r="AN2" s="1099"/>
      <c r="AO2" s="1099"/>
      <c r="AP2" s="1099"/>
      <c r="AQ2" s="1099"/>
      <c r="AR2" s="1099"/>
      <c r="AS2" s="1099"/>
      <c r="AT2" s="1099"/>
      <c r="AU2" s="1099"/>
      <c r="AV2" s="1099"/>
      <c r="AW2" s="1099"/>
      <c r="AX2" s="1099"/>
      <c r="AY2" s="1099"/>
      <c r="AZ2" s="1099"/>
      <c r="BA2" s="1099"/>
      <c r="BB2" s="1099"/>
      <c r="BC2" s="1099"/>
      <c r="BD2" s="1099"/>
      <c r="BE2" s="1099"/>
      <c r="BF2" s="1099"/>
      <c r="BG2" s="1099"/>
      <c r="BH2" s="1099"/>
      <c r="BI2" s="1099"/>
      <c r="BJ2" s="214"/>
      <c r="BK2" s="214"/>
      <c r="BL2" s="214"/>
      <c r="BM2" s="214"/>
      <c r="BN2" s="214"/>
      <c r="BO2" s="214"/>
      <c r="BP2" s="214"/>
      <c r="BQ2" s="214"/>
      <c r="BR2" s="214"/>
      <c r="BS2" s="214"/>
      <c r="BT2" s="214"/>
      <c r="BU2" s="214"/>
      <c r="BV2" s="214"/>
      <c r="BW2" s="214"/>
      <c r="BX2" s="214"/>
      <c r="BY2" s="214"/>
      <c r="BZ2" s="214"/>
      <c r="CA2" s="214"/>
      <c r="CB2" s="214"/>
      <c r="CC2" s="214"/>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1100" t="s">
        <v>379</v>
      </c>
      <c r="DK2" s="1101"/>
      <c r="DL2" s="1101"/>
      <c r="DM2" s="1101"/>
      <c r="DN2" s="1101"/>
      <c r="DO2" s="1102"/>
      <c r="DP2" s="214"/>
      <c r="DQ2" s="1100" t="s">
        <v>380</v>
      </c>
      <c r="DR2" s="1101"/>
      <c r="DS2" s="1101"/>
      <c r="DT2" s="1101"/>
      <c r="DU2" s="1101"/>
      <c r="DV2" s="1101"/>
      <c r="DW2" s="1101"/>
      <c r="DX2" s="1101"/>
      <c r="DY2" s="1101"/>
      <c r="DZ2" s="1102"/>
      <c r="EA2" s="216"/>
    </row>
    <row r="3" spans="1:131" ht="11.25" customHeight="1" x14ac:dyDescent="0.15">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6"/>
    </row>
    <row r="4" spans="1:131" s="221" customFormat="1" ht="26.25" customHeight="1" thickBot="1" x14ac:dyDescent="0.2">
      <c r="A4" s="1069" t="s">
        <v>381</v>
      </c>
      <c r="B4" s="1069"/>
      <c r="C4" s="1069"/>
      <c r="D4" s="1069"/>
      <c r="E4" s="1069"/>
      <c r="F4" s="1069"/>
      <c r="G4" s="1069"/>
      <c r="H4" s="1069"/>
      <c r="I4" s="1069"/>
      <c r="J4" s="1069"/>
      <c r="K4" s="1069"/>
      <c r="L4" s="1069"/>
      <c r="M4" s="1069"/>
      <c r="N4" s="1069"/>
      <c r="O4" s="1069"/>
      <c r="P4" s="1069"/>
      <c r="Q4" s="1069"/>
      <c r="R4" s="1069"/>
      <c r="S4" s="1069"/>
      <c r="T4" s="1069"/>
      <c r="U4" s="1069"/>
      <c r="V4" s="1069"/>
      <c r="W4" s="1069"/>
      <c r="X4" s="1069"/>
      <c r="Y4" s="1069"/>
      <c r="Z4" s="1069"/>
      <c r="AA4" s="1069"/>
      <c r="AB4" s="1069"/>
      <c r="AC4" s="1069"/>
      <c r="AD4" s="1069"/>
      <c r="AE4" s="1069"/>
      <c r="AF4" s="1069"/>
      <c r="AG4" s="1069"/>
      <c r="AH4" s="1069"/>
      <c r="AI4" s="1069"/>
      <c r="AJ4" s="1069"/>
      <c r="AK4" s="1069"/>
      <c r="AL4" s="1069"/>
      <c r="AM4" s="1069"/>
      <c r="AN4" s="1069"/>
      <c r="AO4" s="1069"/>
      <c r="AP4" s="1069"/>
      <c r="AQ4" s="1069"/>
      <c r="AR4" s="1069"/>
      <c r="AS4" s="1069"/>
      <c r="AT4" s="1069"/>
      <c r="AU4" s="1069"/>
      <c r="AV4" s="1069"/>
      <c r="AW4" s="1069"/>
      <c r="AX4" s="1069"/>
      <c r="AY4" s="1069"/>
      <c r="AZ4" s="218"/>
      <c r="BA4" s="218"/>
      <c r="BB4" s="218"/>
      <c r="BC4" s="218"/>
      <c r="BD4" s="218"/>
      <c r="BE4" s="219"/>
      <c r="BF4" s="219"/>
      <c r="BG4" s="219"/>
      <c r="BH4" s="219"/>
      <c r="BI4" s="219"/>
      <c r="BJ4" s="219"/>
      <c r="BK4" s="219"/>
      <c r="BL4" s="219"/>
      <c r="BM4" s="219"/>
      <c r="BN4" s="219"/>
      <c r="BO4" s="219"/>
      <c r="BP4" s="219"/>
      <c r="BQ4" s="740" t="s">
        <v>382</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0"/>
    </row>
    <row r="5" spans="1:131" s="221" customFormat="1" ht="26.25" customHeight="1" x14ac:dyDescent="0.15">
      <c r="A5" s="1006" t="s">
        <v>383</v>
      </c>
      <c r="B5" s="1007"/>
      <c r="C5" s="1007"/>
      <c r="D5" s="1007"/>
      <c r="E5" s="1007"/>
      <c r="F5" s="1007"/>
      <c r="G5" s="1007"/>
      <c r="H5" s="1007"/>
      <c r="I5" s="1007"/>
      <c r="J5" s="1007"/>
      <c r="K5" s="1007"/>
      <c r="L5" s="1007"/>
      <c r="M5" s="1007"/>
      <c r="N5" s="1007"/>
      <c r="O5" s="1007"/>
      <c r="P5" s="1008"/>
      <c r="Q5" s="1012" t="s">
        <v>384</v>
      </c>
      <c r="R5" s="1013"/>
      <c r="S5" s="1013"/>
      <c r="T5" s="1013"/>
      <c r="U5" s="1014"/>
      <c r="V5" s="1012" t="s">
        <v>385</v>
      </c>
      <c r="W5" s="1013"/>
      <c r="X5" s="1013"/>
      <c r="Y5" s="1013"/>
      <c r="Z5" s="1014"/>
      <c r="AA5" s="1012" t="s">
        <v>386</v>
      </c>
      <c r="AB5" s="1013"/>
      <c r="AC5" s="1013"/>
      <c r="AD5" s="1013"/>
      <c r="AE5" s="1013"/>
      <c r="AF5" s="1103" t="s">
        <v>387</v>
      </c>
      <c r="AG5" s="1013"/>
      <c r="AH5" s="1013"/>
      <c r="AI5" s="1013"/>
      <c r="AJ5" s="1026"/>
      <c r="AK5" s="1013" t="s">
        <v>388</v>
      </c>
      <c r="AL5" s="1013"/>
      <c r="AM5" s="1013"/>
      <c r="AN5" s="1013"/>
      <c r="AO5" s="1014"/>
      <c r="AP5" s="1012" t="s">
        <v>389</v>
      </c>
      <c r="AQ5" s="1013"/>
      <c r="AR5" s="1013"/>
      <c r="AS5" s="1013"/>
      <c r="AT5" s="1014"/>
      <c r="AU5" s="1012" t="s">
        <v>390</v>
      </c>
      <c r="AV5" s="1013"/>
      <c r="AW5" s="1013"/>
      <c r="AX5" s="1013"/>
      <c r="AY5" s="1026"/>
      <c r="AZ5" s="218"/>
      <c r="BA5" s="218"/>
      <c r="BB5" s="218"/>
      <c r="BC5" s="218"/>
      <c r="BD5" s="218"/>
      <c r="BE5" s="219"/>
      <c r="BF5" s="219"/>
      <c r="BG5" s="219"/>
      <c r="BH5" s="219"/>
      <c r="BI5" s="219"/>
      <c r="BJ5" s="219"/>
      <c r="BK5" s="219"/>
      <c r="BL5" s="219"/>
      <c r="BM5" s="219"/>
      <c r="BN5" s="219"/>
      <c r="BO5" s="219"/>
      <c r="BP5" s="219"/>
      <c r="BQ5" s="1006" t="s">
        <v>391</v>
      </c>
      <c r="BR5" s="1007"/>
      <c r="BS5" s="1007"/>
      <c r="BT5" s="1007"/>
      <c r="BU5" s="1007"/>
      <c r="BV5" s="1007"/>
      <c r="BW5" s="1007"/>
      <c r="BX5" s="1007"/>
      <c r="BY5" s="1007"/>
      <c r="BZ5" s="1007"/>
      <c r="CA5" s="1007"/>
      <c r="CB5" s="1007"/>
      <c r="CC5" s="1007"/>
      <c r="CD5" s="1007"/>
      <c r="CE5" s="1007"/>
      <c r="CF5" s="1007"/>
      <c r="CG5" s="1008"/>
      <c r="CH5" s="1012" t="s">
        <v>392</v>
      </c>
      <c r="CI5" s="1013"/>
      <c r="CJ5" s="1013"/>
      <c r="CK5" s="1013"/>
      <c r="CL5" s="1014"/>
      <c r="CM5" s="1012" t="s">
        <v>393</v>
      </c>
      <c r="CN5" s="1013"/>
      <c r="CO5" s="1013"/>
      <c r="CP5" s="1013"/>
      <c r="CQ5" s="1014"/>
      <c r="CR5" s="1012" t="s">
        <v>394</v>
      </c>
      <c r="CS5" s="1013"/>
      <c r="CT5" s="1013"/>
      <c r="CU5" s="1013"/>
      <c r="CV5" s="1014"/>
      <c r="CW5" s="1012" t="s">
        <v>395</v>
      </c>
      <c r="CX5" s="1013"/>
      <c r="CY5" s="1013"/>
      <c r="CZ5" s="1013"/>
      <c r="DA5" s="1014"/>
      <c r="DB5" s="1012" t="s">
        <v>396</v>
      </c>
      <c r="DC5" s="1013"/>
      <c r="DD5" s="1013"/>
      <c r="DE5" s="1013"/>
      <c r="DF5" s="1014"/>
      <c r="DG5" s="1093" t="s">
        <v>397</v>
      </c>
      <c r="DH5" s="1094"/>
      <c r="DI5" s="1094"/>
      <c r="DJ5" s="1094"/>
      <c r="DK5" s="1095"/>
      <c r="DL5" s="1093" t="s">
        <v>398</v>
      </c>
      <c r="DM5" s="1094"/>
      <c r="DN5" s="1094"/>
      <c r="DO5" s="1094"/>
      <c r="DP5" s="1095"/>
      <c r="DQ5" s="1012" t="s">
        <v>399</v>
      </c>
      <c r="DR5" s="1013"/>
      <c r="DS5" s="1013"/>
      <c r="DT5" s="1013"/>
      <c r="DU5" s="1014"/>
      <c r="DV5" s="1012" t="s">
        <v>390</v>
      </c>
      <c r="DW5" s="1013"/>
      <c r="DX5" s="1013"/>
      <c r="DY5" s="1013"/>
      <c r="DZ5" s="1026"/>
      <c r="EA5" s="220"/>
    </row>
    <row r="6" spans="1:131" s="221" customFormat="1" ht="26.25" customHeight="1" thickBot="1" x14ac:dyDescent="0.2">
      <c r="A6" s="1009"/>
      <c r="B6" s="1010"/>
      <c r="C6" s="1010"/>
      <c r="D6" s="1010"/>
      <c r="E6" s="1010"/>
      <c r="F6" s="1010"/>
      <c r="G6" s="1010"/>
      <c r="H6" s="1010"/>
      <c r="I6" s="1010"/>
      <c r="J6" s="1010"/>
      <c r="K6" s="1010"/>
      <c r="L6" s="1010"/>
      <c r="M6" s="1010"/>
      <c r="N6" s="1010"/>
      <c r="O6" s="1010"/>
      <c r="P6" s="1011"/>
      <c r="Q6" s="1015"/>
      <c r="R6" s="1016"/>
      <c r="S6" s="1016"/>
      <c r="T6" s="1016"/>
      <c r="U6" s="1017"/>
      <c r="V6" s="1015"/>
      <c r="W6" s="1016"/>
      <c r="X6" s="1016"/>
      <c r="Y6" s="1016"/>
      <c r="Z6" s="1017"/>
      <c r="AA6" s="1015"/>
      <c r="AB6" s="1016"/>
      <c r="AC6" s="1016"/>
      <c r="AD6" s="1016"/>
      <c r="AE6" s="1016"/>
      <c r="AF6" s="1104"/>
      <c r="AG6" s="1016"/>
      <c r="AH6" s="1016"/>
      <c r="AI6" s="1016"/>
      <c r="AJ6" s="1027"/>
      <c r="AK6" s="1016"/>
      <c r="AL6" s="1016"/>
      <c r="AM6" s="1016"/>
      <c r="AN6" s="1016"/>
      <c r="AO6" s="1017"/>
      <c r="AP6" s="1015"/>
      <c r="AQ6" s="1016"/>
      <c r="AR6" s="1016"/>
      <c r="AS6" s="1016"/>
      <c r="AT6" s="1017"/>
      <c r="AU6" s="1015"/>
      <c r="AV6" s="1016"/>
      <c r="AW6" s="1016"/>
      <c r="AX6" s="1016"/>
      <c r="AY6" s="1027"/>
      <c r="AZ6" s="218"/>
      <c r="BA6" s="218"/>
      <c r="BB6" s="218"/>
      <c r="BC6" s="218"/>
      <c r="BD6" s="218"/>
      <c r="BE6" s="219"/>
      <c r="BF6" s="219"/>
      <c r="BG6" s="219"/>
      <c r="BH6" s="219"/>
      <c r="BI6" s="219"/>
      <c r="BJ6" s="219"/>
      <c r="BK6" s="219"/>
      <c r="BL6" s="219"/>
      <c r="BM6" s="219"/>
      <c r="BN6" s="219"/>
      <c r="BO6" s="219"/>
      <c r="BP6" s="219"/>
      <c r="BQ6" s="1009"/>
      <c r="BR6" s="1010"/>
      <c r="BS6" s="1010"/>
      <c r="BT6" s="1010"/>
      <c r="BU6" s="1010"/>
      <c r="BV6" s="1010"/>
      <c r="BW6" s="1010"/>
      <c r="BX6" s="1010"/>
      <c r="BY6" s="1010"/>
      <c r="BZ6" s="1010"/>
      <c r="CA6" s="1010"/>
      <c r="CB6" s="1010"/>
      <c r="CC6" s="1010"/>
      <c r="CD6" s="1010"/>
      <c r="CE6" s="1010"/>
      <c r="CF6" s="1010"/>
      <c r="CG6" s="1011"/>
      <c r="CH6" s="1015"/>
      <c r="CI6" s="1016"/>
      <c r="CJ6" s="1016"/>
      <c r="CK6" s="1016"/>
      <c r="CL6" s="1017"/>
      <c r="CM6" s="1015"/>
      <c r="CN6" s="1016"/>
      <c r="CO6" s="1016"/>
      <c r="CP6" s="1016"/>
      <c r="CQ6" s="1017"/>
      <c r="CR6" s="1015"/>
      <c r="CS6" s="1016"/>
      <c r="CT6" s="1016"/>
      <c r="CU6" s="1016"/>
      <c r="CV6" s="1017"/>
      <c r="CW6" s="1015"/>
      <c r="CX6" s="1016"/>
      <c r="CY6" s="1016"/>
      <c r="CZ6" s="1016"/>
      <c r="DA6" s="1017"/>
      <c r="DB6" s="1015"/>
      <c r="DC6" s="1016"/>
      <c r="DD6" s="1016"/>
      <c r="DE6" s="1016"/>
      <c r="DF6" s="1017"/>
      <c r="DG6" s="1096"/>
      <c r="DH6" s="1097"/>
      <c r="DI6" s="1097"/>
      <c r="DJ6" s="1097"/>
      <c r="DK6" s="1098"/>
      <c r="DL6" s="1096"/>
      <c r="DM6" s="1097"/>
      <c r="DN6" s="1097"/>
      <c r="DO6" s="1097"/>
      <c r="DP6" s="1098"/>
      <c r="DQ6" s="1015"/>
      <c r="DR6" s="1016"/>
      <c r="DS6" s="1016"/>
      <c r="DT6" s="1016"/>
      <c r="DU6" s="1017"/>
      <c r="DV6" s="1015"/>
      <c r="DW6" s="1016"/>
      <c r="DX6" s="1016"/>
      <c r="DY6" s="1016"/>
      <c r="DZ6" s="1027"/>
      <c r="EA6" s="220"/>
    </row>
    <row r="7" spans="1:131" s="221" customFormat="1" ht="26.25" customHeight="1" thickTop="1" x14ac:dyDescent="0.15">
      <c r="A7" s="222">
        <v>1</v>
      </c>
      <c r="B7" s="1057" t="s">
        <v>400</v>
      </c>
      <c r="C7" s="1058"/>
      <c r="D7" s="1058"/>
      <c r="E7" s="1058"/>
      <c r="F7" s="1058"/>
      <c r="G7" s="1058"/>
      <c r="H7" s="1058"/>
      <c r="I7" s="1058"/>
      <c r="J7" s="1058"/>
      <c r="K7" s="1058"/>
      <c r="L7" s="1058"/>
      <c r="M7" s="1058"/>
      <c r="N7" s="1058"/>
      <c r="O7" s="1058"/>
      <c r="P7" s="1059"/>
      <c r="Q7" s="1111">
        <v>21288</v>
      </c>
      <c r="R7" s="1112"/>
      <c r="S7" s="1112"/>
      <c r="T7" s="1112"/>
      <c r="U7" s="1112"/>
      <c r="V7" s="1112">
        <v>20648</v>
      </c>
      <c r="W7" s="1112"/>
      <c r="X7" s="1112"/>
      <c r="Y7" s="1112"/>
      <c r="Z7" s="1112"/>
      <c r="AA7" s="1112">
        <v>640</v>
      </c>
      <c r="AB7" s="1112"/>
      <c r="AC7" s="1112"/>
      <c r="AD7" s="1112"/>
      <c r="AE7" s="1113"/>
      <c r="AF7" s="1114">
        <v>502</v>
      </c>
      <c r="AG7" s="1115"/>
      <c r="AH7" s="1115"/>
      <c r="AI7" s="1115"/>
      <c r="AJ7" s="1116"/>
      <c r="AK7" s="1117">
        <v>23</v>
      </c>
      <c r="AL7" s="1118"/>
      <c r="AM7" s="1118"/>
      <c r="AN7" s="1118"/>
      <c r="AO7" s="1118"/>
      <c r="AP7" s="1118">
        <v>5560</v>
      </c>
      <c r="AQ7" s="1118"/>
      <c r="AR7" s="1118"/>
      <c r="AS7" s="1118"/>
      <c r="AT7" s="1118"/>
      <c r="AU7" s="1119"/>
      <c r="AV7" s="1119"/>
      <c r="AW7" s="1119"/>
      <c r="AX7" s="1119"/>
      <c r="AY7" s="1120"/>
      <c r="AZ7" s="218"/>
      <c r="BA7" s="218"/>
      <c r="BB7" s="218"/>
      <c r="BC7" s="218"/>
      <c r="BD7" s="218"/>
      <c r="BE7" s="219"/>
      <c r="BF7" s="219"/>
      <c r="BG7" s="219"/>
      <c r="BH7" s="219"/>
      <c r="BI7" s="219"/>
      <c r="BJ7" s="219"/>
      <c r="BK7" s="219"/>
      <c r="BL7" s="219"/>
      <c r="BM7" s="219"/>
      <c r="BN7" s="219"/>
      <c r="BO7" s="219"/>
      <c r="BP7" s="219"/>
      <c r="BQ7" s="222">
        <v>1</v>
      </c>
      <c r="BR7" s="223"/>
      <c r="BS7" s="1108" t="s">
        <v>604</v>
      </c>
      <c r="BT7" s="1109"/>
      <c r="BU7" s="1109"/>
      <c r="BV7" s="1109"/>
      <c r="BW7" s="1109"/>
      <c r="BX7" s="1109"/>
      <c r="BY7" s="1109"/>
      <c r="BZ7" s="1109"/>
      <c r="CA7" s="1109"/>
      <c r="CB7" s="1109"/>
      <c r="CC7" s="1109"/>
      <c r="CD7" s="1109"/>
      <c r="CE7" s="1109"/>
      <c r="CF7" s="1109"/>
      <c r="CG7" s="1121"/>
      <c r="CH7" s="1105" t="s">
        <v>534</v>
      </c>
      <c r="CI7" s="1106"/>
      <c r="CJ7" s="1106"/>
      <c r="CK7" s="1106"/>
      <c r="CL7" s="1107"/>
      <c r="CM7" s="1105">
        <v>25</v>
      </c>
      <c r="CN7" s="1106"/>
      <c r="CO7" s="1106"/>
      <c r="CP7" s="1106"/>
      <c r="CQ7" s="1107"/>
      <c r="CR7" s="1105">
        <v>10</v>
      </c>
      <c r="CS7" s="1106"/>
      <c r="CT7" s="1106"/>
      <c r="CU7" s="1106"/>
      <c r="CV7" s="1107"/>
      <c r="CW7" s="1105" t="s">
        <v>534</v>
      </c>
      <c r="CX7" s="1106"/>
      <c r="CY7" s="1106"/>
      <c r="CZ7" s="1106"/>
      <c r="DA7" s="1107"/>
      <c r="DB7" s="1105" t="s">
        <v>534</v>
      </c>
      <c r="DC7" s="1106"/>
      <c r="DD7" s="1106"/>
      <c r="DE7" s="1106"/>
      <c r="DF7" s="1107"/>
      <c r="DG7" s="1105" t="s">
        <v>534</v>
      </c>
      <c r="DH7" s="1106"/>
      <c r="DI7" s="1106"/>
      <c r="DJ7" s="1106"/>
      <c r="DK7" s="1107"/>
      <c r="DL7" s="1105" t="s">
        <v>534</v>
      </c>
      <c r="DM7" s="1106"/>
      <c r="DN7" s="1106"/>
      <c r="DO7" s="1106"/>
      <c r="DP7" s="1107"/>
      <c r="DQ7" s="1105" t="s">
        <v>534</v>
      </c>
      <c r="DR7" s="1106"/>
      <c r="DS7" s="1106"/>
      <c r="DT7" s="1106"/>
      <c r="DU7" s="1107"/>
      <c r="DV7" s="1108"/>
      <c r="DW7" s="1109"/>
      <c r="DX7" s="1109"/>
      <c r="DY7" s="1109"/>
      <c r="DZ7" s="1110"/>
      <c r="EA7" s="220"/>
    </row>
    <row r="8" spans="1:131" s="221" customFormat="1" ht="26.25" customHeight="1" x14ac:dyDescent="0.15">
      <c r="A8" s="224">
        <v>2</v>
      </c>
      <c r="B8" s="1041" t="s">
        <v>401</v>
      </c>
      <c r="C8" s="1042"/>
      <c r="D8" s="1042"/>
      <c r="E8" s="1042"/>
      <c r="F8" s="1042"/>
      <c r="G8" s="1042"/>
      <c r="H8" s="1042"/>
      <c r="I8" s="1042"/>
      <c r="J8" s="1042"/>
      <c r="K8" s="1042"/>
      <c r="L8" s="1042"/>
      <c r="M8" s="1042"/>
      <c r="N8" s="1042"/>
      <c r="O8" s="1042"/>
      <c r="P8" s="1043"/>
      <c r="Q8" s="1049">
        <v>31</v>
      </c>
      <c r="R8" s="1050"/>
      <c r="S8" s="1050"/>
      <c r="T8" s="1050"/>
      <c r="U8" s="1050"/>
      <c r="V8" s="1050">
        <v>31</v>
      </c>
      <c r="W8" s="1050"/>
      <c r="X8" s="1050"/>
      <c r="Y8" s="1050"/>
      <c r="Z8" s="1050"/>
      <c r="AA8" s="1050" t="s">
        <v>534</v>
      </c>
      <c r="AB8" s="1050"/>
      <c r="AC8" s="1050"/>
      <c r="AD8" s="1050"/>
      <c r="AE8" s="1051"/>
      <c r="AF8" s="1046" t="s">
        <v>402</v>
      </c>
      <c r="AG8" s="1047"/>
      <c r="AH8" s="1047"/>
      <c r="AI8" s="1047"/>
      <c r="AJ8" s="1048"/>
      <c r="AK8" s="1090">
        <v>3</v>
      </c>
      <c r="AL8" s="999"/>
      <c r="AM8" s="999"/>
      <c r="AN8" s="999"/>
      <c r="AO8" s="999"/>
      <c r="AP8" s="999" t="s">
        <v>534</v>
      </c>
      <c r="AQ8" s="999"/>
      <c r="AR8" s="999"/>
      <c r="AS8" s="999"/>
      <c r="AT8" s="999"/>
      <c r="AU8" s="1091"/>
      <c r="AV8" s="1091"/>
      <c r="AW8" s="1091"/>
      <c r="AX8" s="1091"/>
      <c r="AY8" s="1092"/>
      <c r="AZ8" s="218"/>
      <c r="BA8" s="218"/>
      <c r="BB8" s="218"/>
      <c r="BC8" s="218"/>
      <c r="BD8" s="218"/>
      <c r="BE8" s="219"/>
      <c r="BF8" s="219"/>
      <c r="BG8" s="219"/>
      <c r="BH8" s="219"/>
      <c r="BI8" s="219"/>
      <c r="BJ8" s="219"/>
      <c r="BK8" s="219"/>
      <c r="BL8" s="219"/>
      <c r="BM8" s="219"/>
      <c r="BN8" s="219"/>
      <c r="BO8" s="219"/>
      <c r="BP8" s="219"/>
      <c r="BQ8" s="224">
        <v>2</v>
      </c>
      <c r="BR8" s="225"/>
      <c r="BS8" s="1003" t="s">
        <v>605</v>
      </c>
      <c r="BT8" s="1004"/>
      <c r="BU8" s="1004"/>
      <c r="BV8" s="1004"/>
      <c r="BW8" s="1004"/>
      <c r="BX8" s="1004"/>
      <c r="BY8" s="1004"/>
      <c r="BZ8" s="1004"/>
      <c r="CA8" s="1004"/>
      <c r="CB8" s="1004"/>
      <c r="CC8" s="1004"/>
      <c r="CD8" s="1004"/>
      <c r="CE8" s="1004"/>
      <c r="CF8" s="1004"/>
      <c r="CG8" s="1025"/>
      <c r="CH8" s="1000" t="s">
        <v>534</v>
      </c>
      <c r="CI8" s="1001"/>
      <c r="CJ8" s="1001"/>
      <c r="CK8" s="1001"/>
      <c r="CL8" s="1002"/>
      <c r="CM8" s="1000">
        <v>227</v>
      </c>
      <c r="CN8" s="1001"/>
      <c r="CO8" s="1001"/>
      <c r="CP8" s="1001"/>
      <c r="CQ8" s="1002"/>
      <c r="CR8" s="1000">
        <v>216</v>
      </c>
      <c r="CS8" s="1001"/>
      <c r="CT8" s="1001"/>
      <c r="CU8" s="1001"/>
      <c r="CV8" s="1002"/>
      <c r="CW8" s="1000" t="s">
        <v>534</v>
      </c>
      <c r="CX8" s="1001"/>
      <c r="CY8" s="1001"/>
      <c r="CZ8" s="1001"/>
      <c r="DA8" s="1002"/>
      <c r="DB8" s="1000" t="s">
        <v>534</v>
      </c>
      <c r="DC8" s="1001"/>
      <c r="DD8" s="1001"/>
      <c r="DE8" s="1001"/>
      <c r="DF8" s="1002"/>
      <c r="DG8" s="1000" t="s">
        <v>534</v>
      </c>
      <c r="DH8" s="1001"/>
      <c r="DI8" s="1001"/>
      <c r="DJ8" s="1001"/>
      <c r="DK8" s="1002"/>
      <c r="DL8" s="1000" t="s">
        <v>534</v>
      </c>
      <c r="DM8" s="1001"/>
      <c r="DN8" s="1001"/>
      <c r="DO8" s="1001"/>
      <c r="DP8" s="1002"/>
      <c r="DQ8" s="1000" t="s">
        <v>534</v>
      </c>
      <c r="DR8" s="1001"/>
      <c r="DS8" s="1001"/>
      <c r="DT8" s="1001"/>
      <c r="DU8" s="1002"/>
      <c r="DV8" s="1003"/>
      <c r="DW8" s="1004"/>
      <c r="DX8" s="1004"/>
      <c r="DY8" s="1004"/>
      <c r="DZ8" s="1005"/>
      <c r="EA8" s="220"/>
    </row>
    <row r="9" spans="1:131" s="221" customFormat="1" ht="26.25" customHeight="1" x14ac:dyDescent="0.15">
      <c r="A9" s="224">
        <v>3</v>
      </c>
      <c r="B9" s="1041"/>
      <c r="C9" s="1042"/>
      <c r="D9" s="1042"/>
      <c r="E9" s="1042"/>
      <c r="F9" s="1042"/>
      <c r="G9" s="1042"/>
      <c r="H9" s="1042"/>
      <c r="I9" s="1042"/>
      <c r="J9" s="1042"/>
      <c r="K9" s="1042"/>
      <c r="L9" s="1042"/>
      <c r="M9" s="1042"/>
      <c r="N9" s="1042"/>
      <c r="O9" s="1042"/>
      <c r="P9" s="1043"/>
      <c r="Q9" s="1049"/>
      <c r="R9" s="1050"/>
      <c r="S9" s="1050"/>
      <c r="T9" s="1050"/>
      <c r="U9" s="1050"/>
      <c r="V9" s="1050"/>
      <c r="W9" s="1050"/>
      <c r="X9" s="1050"/>
      <c r="Y9" s="1050"/>
      <c r="Z9" s="1050"/>
      <c r="AA9" s="1050"/>
      <c r="AB9" s="1050"/>
      <c r="AC9" s="1050"/>
      <c r="AD9" s="1050"/>
      <c r="AE9" s="1051"/>
      <c r="AF9" s="1046"/>
      <c r="AG9" s="1047"/>
      <c r="AH9" s="1047"/>
      <c r="AI9" s="1047"/>
      <c r="AJ9" s="1048"/>
      <c r="AK9" s="1090"/>
      <c r="AL9" s="999"/>
      <c r="AM9" s="999"/>
      <c r="AN9" s="999"/>
      <c r="AO9" s="999"/>
      <c r="AP9" s="999"/>
      <c r="AQ9" s="999"/>
      <c r="AR9" s="999"/>
      <c r="AS9" s="999"/>
      <c r="AT9" s="999"/>
      <c r="AU9" s="1091"/>
      <c r="AV9" s="1091"/>
      <c r="AW9" s="1091"/>
      <c r="AX9" s="1091"/>
      <c r="AY9" s="1092"/>
      <c r="AZ9" s="218"/>
      <c r="BA9" s="218"/>
      <c r="BB9" s="218"/>
      <c r="BC9" s="218"/>
      <c r="BD9" s="218"/>
      <c r="BE9" s="219"/>
      <c r="BF9" s="219"/>
      <c r="BG9" s="219"/>
      <c r="BH9" s="219"/>
      <c r="BI9" s="219"/>
      <c r="BJ9" s="219"/>
      <c r="BK9" s="219"/>
      <c r="BL9" s="219"/>
      <c r="BM9" s="219"/>
      <c r="BN9" s="219"/>
      <c r="BO9" s="219"/>
      <c r="BP9" s="219"/>
      <c r="BQ9" s="224">
        <v>3</v>
      </c>
      <c r="BR9" s="225"/>
      <c r="BS9" s="1003"/>
      <c r="BT9" s="1004"/>
      <c r="BU9" s="1004"/>
      <c r="BV9" s="1004"/>
      <c r="BW9" s="1004"/>
      <c r="BX9" s="1004"/>
      <c r="BY9" s="1004"/>
      <c r="BZ9" s="1004"/>
      <c r="CA9" s="1004"/>
      <c r="CB9" s="1004"/>
      <c r="CC9" s="1004"/>
      <c r="CD9" s="1004"/>
      <c r="CE9" s="1004"/>
      <c r="CF9" s="1004"/>
      <c r="CG9" s="1025"/>
      <c r="CH9" s="1000"/>
      <c r="CI9" s="1001"/>
      <c r="CJ9" s="1001"/>
      <c r="CK9" s="1001"/>
      <c r="CL9" s="1002"/>
      <c r="CM9" s="1000"/>
      <c r="CN9" s="1001"/>
      <c r="CO9" s="1001"/>
      <c r="CP9" s="1001"/>
      <c r="CQ9" s="1002"/>
      <c r="CR9" s="1000"/>
      <c r="CS9" s="1001"/>
      <c r="CT9" s="1001"/>
      <c r="CU9" s="1001"/>
      <c r="CV9" s="1002"/>
      <c r="CW9" s="1000"/>
      <c r="CX9" s="1001"/>
      <c r="CY9" s="1001"/>
      <c r="CZ9" s="1001"/>
      <c r="DA9" s="1002"/>
      <c r="DB9" s="1000"/>
      <c r="DC9" s="1001"/>
      <c r="DD9" s="1001"/>
      <c r="DE9" s="1001"/>
      <c r="DF9" s="1002"/>
      <c r="DG9" s="1000"/>
      <c r="DH9" s="1001"/>
      <c r="DI9" s="1001"/>
      <c r="DJ9" s="1001"/>
      <c r="DK9" s="1002"/>
      <c r="DL9" s="1000"/>
      <c r="DM9" s="1001"/>
      <c r="DN9" s="1001"/>
      <c r="DO9" s="1001"/>
      <c r="DP9" s="1002"/>
      <c r="DQ9" s="1000"/>
      <c r="DR9" s="1001"/>
      <c r="DS9" s="1001"/>
      <c r="DT9" s="1001"/>
      <c r="DU9" s="1002"/>
      <c r="DV9" s="1003"/>
      <c r="DW9" s="1004"/>
      <c r="DX9" s="1004"/>
      <c r="DY9" s="1004"/>
      <c r="DZ9" s="1005"/>
      <c r="EA9" s="220"/>
    </row>
    <row r="10" spans="1:131" s="221" customFormat="1" ht="26.25" customHeight="1" x14ac:dyDescent="0.15">
      <c r="A10" s="224">
        <v>4</v>
      </c>
      <c r="B10" s="1041"/>
      <c r="C10" s="1042"/>
      <c r="D10" s="1042"/>
      <c r="E10" s="1042"/>
      <c r="F10" s="1042"/>
      <c r="G10" s="1042"/>
      <c r="H10" s="1042"/>
      <c r="I10" s="1042"/>
      <c r="J10" s="1042"/>
      <c r="K10" s="1042"/>
      <c r="L10" s="1042"/>
      <c r="M10" s="1042"/>
      <c r="N10" s="1042"/>
      <c r="O10" s="1042"/>
      <c r="P10" s="1043"/>
      <c r="Q10" s="1049"/>
      <c r="R10" s="1050"/>
      <c r="S10" s="1050"/>
      <c r="T10" s="1050"/>
      <c r="U10" s="1050"/>
      <c r="V10" s="1050"/>
      <c r="W10" s="1050"/>
      <c r="X10" s="1050"/>
      <c r="Y10" s="1050"/>
      <c r="Z10" s="1050"/>
      <c r="AA10" s="1050"/>
      <c r="AB10" s="1050"/>
      <c r="AC10" s="1050"/>
      <c r="AD10" s="1050"/>
      <c r="AE10" s="1051"/>
      <c r="AF10" s="1046"/>
      <c r="AG10" s="1047"/>
      <c r="AH10" s="1047"/>
      <c r="AI10" s="1047"/>
      <c r="AJ10" s="1048"/>
      <c r="AK10" s="1090"/>
      <c r="AL10" s="999"/>
      <c r="AM10" s="999"/>
      <c r="AN10" s="999"/>
      <c r="AO10" s="999"/>
      <c r="AP10" s="999"/>
      <c r="AQ10" s="999"/>
      <c r="AR10" s="999"/>
      <c r="AS10" s="999"/>
      <c r="AT10" s="999"/>
      <c r="AU10" s="1091"/>
      <c r="AV10" s="1091"/>
      <c r="AW10" s="1091"/>
      <c r="AX10" s="1091"/>
      <c r="AY10" s="1092"/>
      <c r="AZ10" s="218"/>
      <c r="BA10" s="218"/>
      <c r="BB10" s="218"/>
      <c r="BC10" s="218"/>
      <c r="BD10" s="218"/>
      <c r="BE10" s="219"/>
      <c r="BF10" s="219"/>
      <c r="BG10" s="219"/>
      <c r="BH10" s="219"/>
      <c r="BI10" s="219"/>
      <c r="BJ10" s="219"/>
      <c r="BK10" s="219"/>
      <c r="BL10" s="219"/>
      <c r="BM10" s="219"/>
      <c r="BN10" s="219"/>
      <c r="BO10" s="219"/>
      <c r="BP10" s="219"/>
      <c r="BQ10" s="224">
        <v>4</v>
      </c>
      <c r="BR10" s="225"/>
      <c r="BS10" s="1003"/>
      <c r="BT10" s="1004"/>
      <c r="BU10" s="1004"/>
      <c r="BV10" s="1004"/>
      <c r="BW10" s="1004"/>
      <c r="BX10" s="1004"/>
      <c r="BY10" s="1004"/>
      <c r="BZ10" s="1004"/>
      <c r="CA10" s="1004"/>
      <c r="CB10" s="1004"/>
      <c r="CC10" s="1004"/>
      <c r="CD10" s="1004"/>
      <c r="CE10" s="1004"/>
      <c r="CF10" s="1004"/>
      <c r="CG10" s="1025"/>
      <c r="CH10" s="1000"/>
      <c r="CI10" s="1001"/>
      <c r="CJ10" s="1001"/>
      <c r="CK10" s="1001"/>
      <c r="CL10" s="1002"/>
      <c r="CM10" s="1000"/>
      <c r="CN10" s="1001"/>
      <c r="CO10" s="1001"/>
      <c r="CP10" s="1001"/>
      <c r="CQ10" s="1002"/>
      <c r="CR10" s="1000"/>
      <c r="CS10" s="1001"/>
      <c r="CT10" s="1001"/>
      <c r="CU10" s="1001"/>
      <c r="CV10" s="1002"/>
      <c r="CW10" s="1000"/>
      <c r="CX10" s="1001"/>
      <c r="CY10" s="1001"/>
      <c r="CZ10" s="1001"/>
      <c r="DA10" s="1002"/>
      <c r="DB10" s="1000"/>
      <c r="DC10" s="1001"/>
      <c r="DD10" s="1001"/>
      <c r="DE10" s="1001"/>
      <c r="DF10" s="1002"/>
      <c r="DG10" s="1000"/>
      <c r="DH10" s="1001"/>
      <c r="DI10" s="1001"/>
      <c r="DJ10" s="1001"/>
      <c r="DK10" s="1002"/>
      <c r="DL10" s="1000"/>
      <c r="DM10" s="1001"/>
      <c r="DN10" s="1001"/>
      <c r="DO10" s="1001"/>
      <c r="DP10" s="1002"/>
      <c r="DQ10" s="1000"/>
      <c r="DR10" s="1001"/>
      <c r="DS10" s="1001"/>
      <c r="DT10" s="1001"/>
      <c r="DU10" s="1002"/>
      <c r="DV10" s="1003"/>
      <c r="DW10" s="1004"/>
      <c r="DX10" s="1004"/>
      <c r="DY10" s="1004"/>
      <c r="DZ10" s="1005"/>
      <c r="EA10" s="220"/>
    </row>
    <row r="11" spans="1:131" s="221" customFormat="1" ht="26.25" customHeight="1" x14ac:dyDescent="0.15">
      <c r="A11" s="224">
        <v>5</v>
      </c>
      <c r="B11" s="1041"/>
      <c r="C11" s="1042"/>
      <c r="D11" s="1042"/>
      <c r="E11" s="1042"/>
      <c r="F11" s="1042"/>
      <c r="G11" s="1042"/>
      <c r="H11" s="1042"/>
      <c r="I11" s="1042"/>
      <c r="J11" s="1042"/>
      <c r="K11" s="1042"/>
      <c r="L11" s="1042"/>
      <c r="M11" s="1042"/>
      <c r="N11" s="1042"/>
      <c r="O11" s="1042"/>
      <c r="P11" s="1043"/>
      <c r="Q11" s="1049"/>
      <c r="R11" s="1050"/>
      <c r="S11" s="1050"/>
      <c r="T11" s="1050"/>
      <c r="U11" s="1050"/>
      <c r="V11" s="1050"/>
      <c r="W11" s="1050"/>
      <c r="X11" s="1050"/>
      <c r="Y11" s="1050"/>
      <c r="Z11" s="1050"/>
      <c r="AA11" s="1050"/>
      <c r="AB11" s="1050"/>
      <c r="AC11" s="1050"/>
      <c r="AD11" s="1050"/>
      <c r="AE11" s="1051"/>
      <c r="AF11" s="1046"/>
      <c r="AG11" s="1047"/>
      <c r="AH11" s="1047"/>
      <c r="AI11" s="1047"/>
      <c r="AJ11" s="1048"/>
      <c r="AK11" s="1090"/>
      <c r="AL11" s="999"/>
      <c r="AM11" s="999"/>
      <c r="AN11" s="999"/>
      <c r="AO11" s="999"/>
      <c r="AP11" s="999"/>
      <c r="AQ11" s="999"/>
      <c r="AR11" s="999"/>
      <c r="AS11" s="999"/>
      <c r="AT11" s="999"/>
      <c r="AU11" s="1091"/>
      <c r="AV11" s="1091"/>
      <c r="AW11" s="1091"/>
      <c r="AX11" s="1091"/>
      <c r="AY11" s="1092"/>
      <c r="AZ11" s="218"/>
      <c r="BA11" s="218"/>
      <c r="BB11" s="218"/>
      <c r="BC11" s="218"/>
      <c r="BD11" s="218"/>
      <c r="BE11" s="219"/>
      <c r="BF11" s="219"/>
      <c r="BG11" s="219"/>
      <c r="BH11" s="219"/>
      <c r="BI11" s="219"/>
      <c r="BJ11" s="219"/>
      <c r="BK11" s="219"/>
      <c r="BL11" s="219"/>
      <c r="BM11" s="219"/>
      <c r="BN11" s="219"/>
      <c r="BO11" s="219"/>
      <c r="BP11" s="219"/>
      <c r="BQ11" s="224">
        <v>5</v>
      </c>
      <c r="BR11" s="225"/>
      <c r="BS11" s="1003"/>
      <c r="BT11" s="1004"/>
      <c r="BU11" s="1004"/>
      <c r="BV11" s="1004"/>
      <c r="BW11" s="1004"/>
      <c r="BX11" s="1004"/>
      <c r="BY11" s="1004"/>
      <c r="BZ11" s="1004"/>
      <c r="CA11" s="1004"/>
      <c r="CB11" s="1004"/>
      <c r="CC11" s="1004"/>
      <c r="CD11" s="1004"/>
      <c r="CE11" s="1004"/>
      <c r="CF11" s="1004"/>
      <c r="CG11" s="1025"/>
      <c r="CH11" s="1000"/>
      <c r="CI11" s="1001"/>
      <c r="CJ11" s="1001"/>
      <c r="CK11" s="1001"/>
      <c r="CL11" s="1002"/>
      <c r="CM11" s="1000"/>
      <c r="CN11" s="1001"/>
      <c r="CO11" s="1001"/>
      <c r="CP11" s="1001"/>
      <c r="CQ11" s="1002"/>
      <c r="CR11" s="1000"/>
      <c r="CS11" s="1001"/>
      <c r="CT11" s="1001"/>
      <c r="CU11" s="1001"/>
      <c r="CV11" s="1002"/>
      <c r="CW11" s="1000"/>
      <c r="CX11" s="1001"/>
      <c r="CY11" s="1001"/>
      <c r="CZ11" s="1001"/>
      <c r="DA11" s="1002"/>
      <c r="DB11" s="1000"/>
      <c r="DC11" s="1001"/>
      <c r="DD11" s="1001"/>
      <c r="DE11" s="1001"/>
      <c r="DF11" s="1002"/>
      <c r="DG11" s="1000"/>
      <c r="DH11" s="1001"/>
      <c r="DI11" s="1001"/>
      <c r="DJ11" s="1001"/>
      <c r="DK11" s="1002"/>
      <c r="DL11" s="1000"/>
      <c r="DM11" s="1001"/>
      <c r="DN11" s="1001"/>
      <c r="DO11" s="1001"/>
      <c r="DP11" s="1002"/>
      <c r="DQ11" s="1000"/>
      <c r="DR11" s="1001"/>
      <c r="DS11" s="1001"/>
      <c r="DT11" s="1001"/>
      <c r="DU11" s="1002"/>
      <c r="DV11" s="1003"/>
      <c r="DW11" s="1004"/>
      <c r="DX11" s="1004"/>
      <c r="DY11" s="1004"/>
      <c r="DZ11" s="1005"/>
      <c r="EA11" s="220"/>
    </row>
    <row r="12" spans="1:131" s="221" customFormat="1" ht="26.25" customHeight="1" x14ac:dyDescent="0.15">
      <c r="A12" s="224">
        <v>6</v>
      </c>
      <c r="B12" s="1041"/>
      <c r="C12" s="1042"/>
      <c r="D12" s="1042"/>
      <c r="E12" s="1042"/>
      <c r="F12" s="1042"/>
      <c r="G12" s="1042"/>
      <c r="H12" s="1042"/>
      <c r="I12" s="1042"/>
      <c r="J12" s="1042"/>
      <c r="K12" s="1042"/>
      <c r="L12" s="1042"/>
      <c r="M12" s="1042"/>
      <c r="N12" s="1042"/>
      <c r="O12" s="1042"/>
      <c r="P12" s="1043"/>
      <c r="Q12" s="1049"/>
      <c r="R12" s="1050"/>
      <c r="S12" s="1050"/>
      <c r="T12" s="1050"/>
      <c r="U12" s="1050"/>
      <c r="V12" s="1050"/>
      <c r="W12" s="1050"/>
      <c r="X12" s="1050"/>
      <c r="Y12" s="1050"/>
      <c r="Z12" s="1050"/>
      <c r="AA12" s="1050"/>
      <c r="AB12" s="1050"/>
      <c r="AC12" s="1050"/>
      <c r="AD12" s="1050"/>
      <c r="AE12" s="1051"/>
      <c r="AF12" s="1046"/>
      <c r="AG12" s="1047"/>
      <c r="AH12" s="1047"/>
      <c r="AI12" s="1047"/>
      <c r="AJ12" s="1048"/>
      <c r="AK12" s="1090"/>
      <c r="AL12" s="999"/>
      <c r="AM12" s="999"/>
      <c r="AN12" s="999"/>
      <c r="AO12" s="999"/>
      <c r="AP12" s="999"/>
      <c r="AQ12" s="999"/>
      <c r="AR12" s="999"/>
      <c r="AS12" s="999"/>
      <c r="AT12" s="999"/>
      <c r="AU12" s="1091"/>
      <c r="AV12" s="1091"/>
      <c r="AW12" s="1091"/>
      <c r="AX12" s="1091"/>
      <c r="AY12" s="1092"/>
      <c r="AZ12" s="218"/>
      <c r="BA12" s="218"/>
      <c r="BB12" s="218"/>
      <c r="BC12" s="218"/>
      <c r="BD12" s="218"/>
      <c r="BE12" s="219"/>
      <c r="BF12" s="219"/>
      <c r="BG12" s="219"/>
      <c r="BH12" s="219"/>
      <c r="BI12" s="219"/>
      <c r="BJ12" s="219"/>
      <c r="BK12" s="219"/>
      <c r="BL12" s="219"/>
      <c r="BM12" s="219"/>
      <c r="BN12" s="219"/>
      <c r="BO12" s="219"/>
      <c r="BP12" s="219"/>
      <c r="BQ12" s="224">
        <v>6</v>
      </c>
      <c r="BR12" s="225"/>
      <c r="BS12" s="1003"/>
      <c r="BT12" s="1004"/>
      <c r="BU12" s="1004"/>
      <c r="BV12" s="1004"/>
      <c r="BW12" s="1004"/>
      <c r="BX12" s="1004"/>
      <c r="BY12" s="1004"/>
      <c r="BZ12" s="1004"/>
      <c r="CA12" s="1004"/>
      <c r="CB12" s="1004"/>
      <c r="CC12" s="1004"/>
      <c r="CD12" s="1004"/>
      <c r="CE12" s="1004"/>
      <c r="CF12" s="1004"/>
      <c r="CG12" s="1025"/>
      <c r="CH12" s="1000"/>
      <c r="CI12" s="1001"/>
      <c r="CJ12" s="1001"/>
      <c r="CK12" s="1001"/>
      <c r="CL12" s="1002"/>
      <c r="CM12" s="1000"/>
      <c r="CN12" s="1001"/>
      <c r="CO12" s="1001"/>
      <c r="CP12" s="1001"/>
      <c r="CQ12" s="1002"/>
      <c r="CR12" s="1000"/>
      <c r="CS12" s="1001"/>
      <c r="CT12" s="1001"/>
      <c r="CU12" s="1001"/>
      <c r="CV12" s="1002"/>
      <c r="CW12" s="1000"/>
      <c r="CX12" s="1001"/>
      <c r="CY12" s="1001"/>
      <c r="CZ12" s="1001"/>
      <c r="DA12" s="1002"/>
      <c r="DB12" s="1000"/>
      <c r="DC12" s="1001"/>
      <c r="DD12" s="1001"/>
      <c r="DE12" s="1001"/>
      <c r="DF12" s="1002"/>
      <c r="DG12" s="1000"/>
      <c r="DH12" s="1001"/>
      <c r="DI12" s="1001"/>
      <c r="DJ12" s="1001"/>
      <c r="DK12" s="1002"/>
      <c r="DL12" s="1000"/>
      <c r="DM12" s="1001"/>
      <c r="DN12" s="1001"/>
      <c r="DO12" s="1001"/>
      <c r="DP12" s="1002"/>
      <c r="DQ12" s="1000"/>
      <c r="DR12" s="1001"/>
      <c r="DS12" s="1001"/>
      <c r="DT12" s="1001"/>
      <c r="DU12" s="1002"/>
      <c r="DV12" s="1003"/>
      <c r="DW12" s="1004"/>
      <c r="DX12" s="1004"/>
      <c r="DY12" s="1004"/>
      <c r="DZ12" s="1005"/>
      <c r="EA12" s="220"/>
    </row>
    <row r="13" spans="1:131" s="221" customFormat="1" ht="26.25" customHeight="1" x14ac:dyDescent="0.15">
      <c r="A13" s="224">
        <v>7</v>
      </c>
      <c r="B13" s="1041"/>
      <c r="C13" s="1042"/>
      <c r="D13" s="1042"/>
      <c r="E13" s="1042"/>
      <c r="F13" s="1042"/>
      <c r="G13" s="1042"/>
      <c r="H13" s="1042"/>
      <c r="I13" s="1042"/>
      <c r="J13" s="1042"/>
      <c r="K13" s="1042"/>
      <c r="L13" s="1042"/>
      <c r="M13" s="1042"/>
      <c r="N13" s="1042"/>
      <c r="O13" s="1042"/>
      <c r="P13" s="1043"/>
      <c r="Q13" s="1049"/>
      <c r="R13" s="1050"/>
      <c r="S13" s="1050"/>
      <c r="T13" s="1050"/>
      <c r="U13" s="1050"/>
      <c r="V13" s="1050"/>
      <c r="W13" s="1050"/>
      <c r="X13" s="1050"/>
      <c r="Y13" s="1050"/>
      <c r="Z13" s="1050"/>
      <c r="AA13" s="1050"/>
      <c r="AB13" s="1050"/>
      <c r="AC13" s="1050"/>
      <c r="AD13" s="1050"/>
      <c r="AE13" s="1051"/>
      <c r="AF13" s="1046"/>
      <c r="AG13" s="1047"/>
      <c r="AH13" s="1047"/>
      <c r="AI13" s="1047"/>
      <c r="AJ13" s="1048"/>
      <c r="AK13" s="1090"/>
      <c r="AL13" s="999"/>
      <c r="AM13" s="999"/>
      <c r="AN13" s="999"/>
      <c r="AO13" s="999"/>
      <c r="AP13" s="999"/>
      <c r="AQ13" s="999"/>
      <c r="AR13" s="999"/>
      <c r="AS13" s="999"/>
      <c r="AT13" s="999"/>
      <c r="AU13" s="1091"/>
      <c r="AV13" s="1091"/>
      <c r="AW13" s="1091"/>
      <c r="AX13" s="1091"/>
      <c r="AY13" s="1092"/>
      <c r="AZ13" s="218"/>
      <c r="BA13" s="218"/>
      <c r="BB13" s="218"/>
      <c r="BC13" s="218"/>
      <c r="BD13" s="218"/>
      <c r="BE13" s="219"/>
      <c r="BF13" s="219"/>
      <c r="BG13" s="219"/>
      <c r="BH13" s="219"/>
      <c r="BI13" s="219"/>
      <c r="BJ13" s="219"/>
      <c r="BK13" s="219"/>
      <c r="BL13" s="219"/>
      <c r="BM13" s="219"/>
      <c r="BN13" s="219"/>
      <c r="BO13" s="219"/>
      <c r="BP13" s="219"/>
      <c r="BQ13" s="224">
        <v>7</v>
      </c>
      <c r="BR13" s="225"/>
      <c r="BS13" s="1003"/>
      <c r="BT13" s="1004"/>
      <c r="BU13" s="1004"/>
      <c r="BV13" s="1004"/>
      <c r="BW13" s="1004"/>
      <c r="BX13" s="1004"/>
      <c r="BY13" s="1004"/>
      <c r="BZ13" s="1004"/>
      <c r="CA13" s="1004"/>
      <c r="CB13" s="1004"/>
      <c r="CC13" s="1004"/>
      <c r="CD13" s="1004"/>
      <c r="CE13" s="1004"/>
      <c r="CF13" s="1004"/>
      <c r="CG13" s="1025"/>
      <c r="CH13" s="1000"/>
      <c r="CI13" s="1001"/>
      <c r="CJ13" s="1001"/>
      <c r="CK13" s="1001"/>
      <c r="CL13" s="1002"/>
      <c r="CM13" s="1000"/>
      <c r="CN13" s="1001"/>
      <c r="CO13" s="1001"/>
      <c r="CP13" s="1001"/>
      <c r="CQ13" s="1002"/>
      <c r="CR13" s="1000"/>
      <c r="CS13" s="1001"/>
      <c r="CT13" s="1001"/>
      <c r="CU13" s="1001"/>
      <c r="CV13" s="1002"/>
      <c r="CW13" s="1000"/>
      <c r="CX13" s="1001"/>
      <c r="CY13" s="1001"/>
      <c r="CZ13" s="1001"/>
      <c r="DA13" s="1002"/>
      <c r="DB13" s="1000"/>
      <c r="DC13" s="1001"/>
      <c r="DD13" s="1001"/>
      <c r="DE13" s="1001"/>
      <c r="DF13" s="1002"/>
      <c r="DG13" s="1000"/>
      <c r="DH13" s="1001"/>
      <c r="DI13" s="1001"/>
      <c r="DJ13" s="1001"/>
      <c r="DK13" s="1002"/>
      <c r="DL13" s="1000"/>
      <c r="DM13" s="1001"/>
      <c r="DN13" s="1001"/>
      <c r="DO13" s="1001"/>
      <c r="DP13" s="1002"/>
      <c r="DQ13" s="1000"/>
      <c r="DR13" s="1001"/>
      <c r="DS13" s="1001"/>
      <c r="DT13" s="1001"/>
      <c r="DU13" s="1002"/>
      <c r="DV13" s="1003"/>
      <c r="DW13" s="1004"/>
      <c r="DX13" s="1004"/>
      <c r="DY13" s="1004"/>
      <c r="DZ13" s="1005"/>
      <c r="EA13" s="220"/>
    </row>
    <row r="14" spans="1:131" s="221" customFormat="1" ht="26.25" customHeight="1" x14ac:dyDescent="0.15">
      <c r="A14" s="224">
        <v>8</v>
      </c>
      <c r="B14" s="1041"/>
      <c r="C14" s="1042"/>
      <c r="D14" s="1042"/>
      <c r="E14" s="1042"/>
      <c r="F14" s="1042"/>
      <c r="G14" s="1042"/>
      <c r="H14" s="1042"/>
      <c r="I14" s="1042"/>
      <c r="J14" s="1042"/>
      <c r="K14" s="1042"/>
      <c r="L14" s="1042"/>
      <c r="M14" s="1042"/>
      <c r="N14" s="1042"/>
      <c r="O14" s="1042"/>
      <c r="P14" s="1043"/>
      <c r="Q14" s="1049"/>
      <c r="R14" s="1050"/>
      <c r="S14" s="1050"/>
      <c r="T14" s="1050"/>
      <c r="U14" s="1050"/>
      <c r="V14" s="1050"/>
      <c r="W14" s="1050"/>
      <c r="X14" s="1050"/>
      <c r="Y14" s="1050"/>
      <c r="Z14" s="1050"/>
      <c r="AA14" s="1050"/>
      <c r="AB14" s="1050"/>
      <c r="AC14" s="1050"/>
      <c r="AD14" s="1050"/>
      <c r="AE14" s="1051"/>
      <c r="AF14" s="1046"/>
      <c r="AG14" s="1047"/>
      <c r="AH14" s="1047"/>
      <c r="AI14" s="1047"/>
      <c r="AJ14" s="1048"/>
      <c r="AK14" s="1090"/>
      <c r="AL14" s="999"/>
      <c r="AM14" s="999"/>
      <c r="AN14" s="999"/>
      <c r="AO14" s="999"/>
      <c r="AP14" s="999"/>
      <c r="AQ14" s="999"/>
      <c r="AR14" s="999"/>
      <c r="AS14" s="999"/>
      <c r="AT14" s="999"/>
      <c r="AU14" s="1091"/>
      <c r="AV14" s="1091"/>
      <c r="AW14" s="1091"/>
      <c r="AX14" s="1091"/>
      <c r="AY14" s="1092"/>
      <c r="AZ14" s="218"/>
      <c r="BA14" s="218"/>
      <c r="BB14" s="218"/>
      <c r="BC14" s="218"/>
      <c r="BD14" s="218"/>
      <c r="BE14" s="219"/>
      <c r="BF14" s="219"/>
      <c r="BG14" s="219"/>
      <c r="BH14" s="219"/>
      <c r="BI14" s="219"/>
      <c r="BJ14" s="219"/>
      <c r="BK14" s="219"/>
      <c r="BL14" s="219"/>
      <c r="BM14" s="219"/>
      <c r="BN14" s="219"/>
      <c r="BO14" s="219"/>
      <c r="BP14" s="219"/>
      <c r="BQ14" s="224">
        <v>8</v>
      </c>
      <c r="BR14" s="225"/>
      <c r="BS14" s="1003"/>
      <c r="BT14" s="1004"/>
      <c r="BU14" s="1004"/>
      <c r="BV14" s="1004"/>
      <c r="BW14" s="1004"/>
      <c r="BX14" s="1004"/>
      <c r="BY14" s="1004"/>
      <c r="BZ14" s="1004"/>
      <c r="CA14" s="1004"/>
      <c r="CB14" s="1004"/>
      <c r="CC14" s="1004"/>
      <c r="CD14" s="1004"/>
      <c r="CE14" s="1004"/>
      <c r="CF14" s="1004"/>
      <c r="CG14" s="1025"/>
      <c r="CH14" s="1000"/>
      <c r="CI14" s="1001"/>
      <c r="CJ14" s="1001"/>
      <c r="CK14" s="1001"/>
      <c r="CL14" s="1002"/>
      <c r="CM14" s="1000"/>
      <c r="CN14" s="1001"/>
      <c r="CO14" s="1001"/>
      <c r="CP14" s="1001"/>
      <c r="CQ14" s="1002"/>
      <c r="CR14" s="1000"/>
      <c r="CS14" s="1001"/>
      <c r="CT14" s="1001"/>
      <c r="CU14" s="1001"/>
      <c r="CV14" s="1002"/>
      <c r="CW14" s="1000"/>
      <c r="CX14" s="1001"/>
      <c r="CY14" s="1001"/>
      <c r="CZ14" s="1001"/>
      <c r="DA14" s="1002"/>
      <c r="DB14" s="1000"/>
      <c r="DC14" s="1001"/>
      <c r="DD14" s="1001"/>
      <c r="DE14" s="1001"/>
      <c r="DF14" s="1002"/>
      <c r="DG14" s="1000"/>
      <c r="DH14" s="1001"/>
      <c r="DI14" s="1001"/>
      <c r="DJ14" s="1001"/>
      <c r="DK14" s="1002"/>
      <c r="DL14" s="1000"/>
      <c r="DM14" s="1001"/>
      <c r="DN14" s="1001"/>
      <c r="DO14" s="1001"/>
      <c r="DP14" s="1002"/>
      <c r="DQ14" s="1000"/>
      <c r="DR14" s="1001"/>
      <c r="DS14" s="1001"/>
      <c r="DT14" s="1001"/>
      <c r="DU14" s="1002"/>
      <c r="DV14" s="1003"/>
      <c r="DW14" s="1004"/>
      <c r="DX14" s="1004"/>
      <c r="DY14" s="1004"/>
      <c r="DZ14" s="1005"/>
      <c r="EA14" s="220"/>
    </row>
    <row r="15" spans="1:131" s="221" customFormat="1" ht="26.25" customHeight="1" x14ac:dyDescent="0.15">
      <c r="A15" s="224">
        <v>9</v>
      </c>
      <c r="B15" s="1041"/>
      <c r="C15" s="1042"/>
      <c r="D15" s="1042"/>
      <c r="E15" s="1042"/>
      <c r="F15" s="1042"/>
      <c r="G15" s="1042"/>
      <c r="H15" s="1042"/>
      <c r="I15" s="1042"/>
      <c r="J15" s="1042"/>
      <c r="K15" s="1042"/>
      <c r="L15" s="1042"/>
      <c r="M15" s="1042"/>
      <c r="N15" s="1042"/>
      <c r="O15" s="1042"/>
      <c r="P15" s="1043"/>
      <c r="Q15" s="1049"/>
      <c r="R15" s="1050"/>
      <c r="S15" s="1050"/>
      <c r="T15" s="1050"/>
      <c r="U15" s="1050"/>
      <c r="V15" s="1050"/>
      <c r="W15" s="1050"/>
      <c r="X15" s="1050"/>
      <c r="Y15" s="1050"/>
      <c r="Z15" s="1050"/>
      <c r="AA15" s="1050"/>
      <c r="AB15" s="1050"/>
      <c r="AC15" s="1050"/>
      <c r="AD15" s="1050"/>
      <c r="AE15" s="1051"/>
      <c r="AF15" s="1046"/>
      <c r="AG15" s="1047"/>
      <c r="AH15" s="1047"/>
      <c r="AI15" s="1047"/>
      <c r="AJ15" s="1048"/>
      <c r="AK15" s="1090"/>
      <c r="AL15" s="999"/>
      <c r="AM15" s="999"/>
      <c r="AN15" s="999"/>
      <c r="AO15" s="999"/>
      <c r="AP15" s="999"/>
      <c r="AQ15" s="999"/>
      <c r="AR15" s="999"/>
      <c r="AS15" s="999"/>
      <c r="AT15" s="999"/>
      <c r="AU15" s="1091"/>
      <c r="AV15" s="1091"/>
      <c r="AW15" s="1091"/>
      <c r="AX15" s="1091"/>
      <c r="AY15" s="1092"/>
      <c r="AZ15" s="218"/>
      <c r="BA15" s="218"/>
      <c r="BB15" s="218"/>
      <c r="BC15" s="218"/>
      <c r="BD15" s="218"/>
      <c r="BE15" s="219"/>
      <c r="BF15" s="219"/>
      <c r="BG15" s="219"/>
      <c r="BH15" s="219"/>
      <c r="BI15" s="219"/>
      <c r="BJ15" s="219"/>
      <c r="BK15" s="219"/>
      <c r="BL15" s="219"/>
      <c r="BM15" s="219"/>
      <c r="BN15" s="219"/>
      <c r="BO15" s="219"/>
      <c r="BP15" s="219"/>
      <c r="BQ15" s="224">
        <v>9</v>
      </c>
      <c r="BR15" s="225"/>
      <c r="BS15" s="1003"/>
      <c r="BT15" s="1004"/>
      <c r="BU15" s="1004"/>
      <c r="BV15" s="1004"/>
      <c r="BW15" s="1004"/>
      <c r="BX15" s="1004"/>
      <c r="BY15" s="1004"/>
      <c r="BZ15" s="1004"/>
      <c r="CA15" s="1004"/>
      <c r="CB15" s="1004"/>
      <c r="CC15" s="1004"/>
      <c r="CD15" s="1004"/>
      <c r="CE15" s="1004"/>
      <c r="CF15" s="1004"/>
      <c r="CG15" s="1025"/>
      <c r="CH15" s="1000"/>
      <c r="CI15" s="1001"/>
      <c r="CJ15" s="1001"/>
      <c r="CK15" s="1001"/>
      <c r="CL15" s="1002"/>
      <c r="CM15" s="1000"/>
      <c r="CN15" s="1001"/>
      <c r="CO15" s="1001"/>
      <c r="CP15" s="1001"/>
      <c r="CQ15" s="1002"/>
      <c r="CR15" s="1000"/>
      <c r="CS15" s="1001"/>
      <c r="CT15" s="1001"/>
      <c r="CU15" s="1001"/>
      <c r="CV15" s="1002"/>
      <c r="CW15" s="1000"/>
      <c r="CX15" s="1001"/>
      <c r="CY15" s="1001"/>
      <c r="CZ15" s="1001"/>
      <c r="DA15" s="1002"/>
      <c r="DB15" s="1000"/>
      <c r="DC15" s="1001"/>
      <c r="DD15" s="1001"/>
      <c r="DE15" s="1001"/>
      <c r="DF15" s="1002"/>
      <c r="DG15" s="1000"/>
      <c r="DH15" s="1001"/>
      <c r="DI15" s="1001"/>
      <c r="DJ15" s="1001"/>
      <c r="DK15" s="1002"/>
      <c r="DL15" s="1000"/>
      <c r="DM15" s="1001"/>
      <c r="DN15" s="1001"/>
      <c r="DO15" s="1001"/>
      <c r="DP15" s="1002"/>
      <c r="DQ15" s="1000"/>
      <c r="DR15" s="1001"/>
      <c r="DS15" s="1001"/>
      <c r="DT15" s="1001"/>
      <c r="DU15" s="1002"/>
      <c r="DV15" s="1003"/>
      <c r="DW15" s="1004"/>
      <c r="DX15" s="1004"/>
      <c r="DY15" s="1004"/>
      <c r="DZ15" s="1005"/>
      <c r="EA15" s="220"/>
    </row>
    <row r="16" spans="1:131" s="221" customFormat="1" ht="26.25" customHeight="1" x14ac:dyDescent="0.15">
      <c r="A16" s="224">
        <v>10</v>
      </c>
      <c r="B16" s="1041"/>
      <c r="C16" s="1042"/>
      <c r="D16" s="1042"/>
      <c r="E16" s="1042"/>
      <c r="F16" s="1042"/>
      <c r="G16" s="1042"/>
      <c r="H16" s="1042"/>
      <c r="I16" s="1042"/>
      <c r="J16" s="1042"/>
      <c r="K16" s="1042"/>
      <c r="L16" s="1042"/>
      <c r="M16" s="1042"/>
      <c r="N16" s="1042"/>
      <c r="O16" s="1042"/>
      <c r="P16" s="1043"/>
      <c r="Q16" s="1049"/>
      <c r="R16" s="1050"/>
      <c r="S16" s="1050"/>
      <c r="T16" s="1050"/>
      <c r="U16" s="1050"/>
      <c r="V16" s="1050"/>
      <c r="W16" s="1050"/>
      <c r="X16" s="1050"/>
      <c r="Y16" s="1050"/>
      <c r="Z16" s="1050"/>
      <c r="AA16" s="1050"/>
      <c r="AB16" s="1050"/>
      <c r="AC16" s="1050"/>
      <c r="AD16" s="1050"/>
      <c r="AE16" s="1051"/>
      <c r="AF16" s="1046"/>
      <c r="AG16" s="1047"/>
      <c r="AH16" s="1047"/>
      <c r="AI16" s="1047"/>
      <c r="AJ16" s="1048"/>
      <c r="AK16" s="1090"/>
      <c r="AL16" s="999"/>
      <c r="AM16" s="999"/>
      <c r="AN16" s="999"/>
      <c r="AO16" s="999"/>
      <c r="AP16" s="999"/>
      <c r="AQ16" s="999"/>
      <c r="AR16" s="999"/>
      <c r="AS16" s="999"/>
      <c r="AT16" s="999"/>
      <c r="AU16" s="1091"/>
      <c r="AV16" s="1091"/>
      <c r="AW16" s="1091"/>
      <c r="AX16" s="1091"/>
      <c r="AY16" s="1092"/>
      <c r="AZ16" s="218"/>
      <c r="BA16" s="218"/>
      <c r="BB16" s="218"/>
      <c r="BC16" s="218"/>
      <c r="BD16" s="218"/>
      <c r="BE16" s="219"/>
      <c r="BF16" s="219"/>
      <c r="BG16" s="219"/>
      <c r="BH16" s="219"/>
      <c r="BI16" s="219"/>
      <c r="BJ16" s="219"/>
      <c r="BK16" s="219"/>
      <c r="BL16" s="219"/>
      <c r="BM16" s="219"/>
      <c r="BN16" s="219"/>
      <c r="BO16" s="219"/>
      <c r="BP16" s="219"/>
      <c r="BQ16" s="224">
        <v>10</v>
      </c>
      <c r="BR16" s="225"/>
      <c r="BS16" s="1003"/>
      <c r="BT16" s="1004"/>
      <c r="BU16" s="1004"/>
      <c r="BV16" s="1004"/>
      <c r="BW16" s="1004"/>
      <c r="BX16" s="1004"/>
      <c r="BY16" s="1004"/>
      <c r="BZ16" s="1004"/>
      <c r="CA16" s="1004"/>
      <c r="CB16" s="1004"/>
      <c r="CC16" s="1004"/>
      <c r="CD16" s="1004"/>
      <c r="CE16" s="1004"/>
      <c r="CF16" s="1004"/>
      <c r="CG16" s="1025"/>
      <c r="CH16" s="1000"/>
      <c r="CI16" s="1001"/>
      <c r="CJ16" s="1001"/>
      <c r="CK16" s="1001"/>
      <c r="CL16" s="1002"/>
      <c r="CM16" s="1000"/>
      <c r="CN16" s="1001"/>
      <c r="CO16" s="1001"/>
      <c r="CP16" s="1001"/>
      <c r="CQ16" s="1002"/>
      <c r="CR16" s="1000"/>
      <c r="CS16" s="1001"/>
      <c r="CT16" s="1001"/>
      <c r="CU16" s="1001"/>
      <c r="CV16" s="1002"/>
      <c r="CW16" s="1000"/>
      <c r="CX16" s="1001"/>
      <c r="CY16" s="1001"/>
      <c r="CZ16" s="1001"/>
      <c r="DA16" s="1002"/>
      <c r="DB16" s="1000"/>
      <c r="DC16" s="1001"/>
      <c r="DD16" s="1001"/>
      <c r="DE16" s="1001"/>
      <c r="DF16" s="1002"/>
      <c r="DG16" s="1000"/>
      <c r="DH16" s="1001"/>
      <c r="DI16" s="1001"/>
      <c r="DJ16" s="1001"/>
      <c r="DK16" s="1002"/>
      <c r="DL16" s="1000"/>
      <c r="DM16" s="1001"/>
      <c r="DN16" s="1001"/>
      <c r="DO16" s="1001"/>
      <c r="DP16" s="1002"/>
      <c r="DQ16" s="1000"/>
      <c r="DR16" s="1001"/>
      <c r="DS16" s="1001"/>
      <c r="DT16" s="1001"/>
      <c r="DU16" s="1002"/>
      <c r="DV16" s="1003"/>
      <c r="DW16" s="1004"/>
      <c r="DX16" s="1004"/>
      <c r="DY16" s="1004"/>
      <c r="DZ16" s="1005"/>
      <c r="EA16" s="220"/>
    </row>
    <row r="17" spans="1:131" s="221" customFormat="1" ht="26.25" customHeight="1" x14ac:dyDescent="0.15">
      <c r="A17" s="224">
        <v>11</v>
      </c>
      <c r="B17" s="1041"/>
      <c r="C17" s="1042"/>
      <c r="D17" s="1042"/>
      <c r="E17" s="1042"/>
      <c r="F17" s="1042"/>
      <c r="G17" s="1042"/>
      <c r="H17" s="1042"/>
      <c r="I17" s="1042"/>
      <c r="J17" s="1042"/>
      <c r="K17" s="1042"/>
      <c r="L17" s="1042"/>
      <c r="M17" s="1042"/>
      <c r="N17" s="1042"/>
      <c r="O17" s="1042"/>
      <c r="P17" s="1043"/>
      <c r="Q17" s="1049"/>
      <c r="R17" s="1050"/>
      <c r="S17" s="1050"/>
      <c r="T17" s="1050"/>
      <c r="U17" s="1050"/>
      <c r="V17" s="1050"/>
      <c r="W17" s="1050"/>
      <c r="X17" s="1050"/>
      <c r="Y17" s="1050"/>
      <c r="Z17" s="1050"/>
      <c r="AA17" s="1050"/>
      <c r="AB17" s="1050"/>
      <c r="AC17" s="1050"/>
      <c r="AD17" s="1050"/>
      <c r="AE17" s="1051"/>
      <c r="AF17" s="1046"/>
      <c r="AG17" s="1047"/>
      <c r="AH17" s="1047"/>
      <c r="AI17" s="1047"/>
      <c r="AJ17" s="1048"/>
      <c r="AK17" s="1090"/>
      <c r="AL17" s="999"/>
      <c r="AM17" s="999"/>
      <c r="AN17" s="999"/>
      <c r="AO17" s="999"/>
      <c r="AP17" s="999"/>
      <c r="AQ17" s="999"/>
      <c r="AR17" s="999"/>
      <c r="AS17" s="999"/>
      <c r="AT17" s="999"/>
      <c r="AU17" s="1091"/>
      <c r="AV17" s="1091"/>
      <c r="AW17" s="1091"/>
      <c r="AX17" s="1091"/>
      <c r="AY17" s="1092"/>
      <c r="AZ17" s="218"/>
      <c r="BA17" s="218"/>
      <c r="BB17" s="218"/>
      <c r="BC17" s="218"/>
      <c r="BD17" s="218"/>
      <c r="BE17" s="219"/>
      <c r="BF17" s="219"/>
      <c r="BG17" s="219"/>
      <c r="BH17" s="219"/>
      <c r="BI17" s="219"/>
      <c r="BJ17" s="219"/>
      <c r="BK17" s="219"/>
      <c r="BL17" s="219"/>
      <c r="BM17" s="219"/>
      <c r="BN17" s="219"/>
      <c r="BO17" s="219"/>
      <c r="BP17" s="219"/>
      <c r="BQ17" s="224">
        <v>11</v>
      </c>
      <c r="BR17" s="225"/>
      <c r="BS17" s="1003"/>
      <c r="BT17" s="1004"/>
      <c r="BU17" s="1004"/>
      <c r="BV17" s="1004"/>
      <c r="BW17" s="1004"/>
      <c r="BX17" s="1004"/>
      <c r="BY17" s="1004"/>
      <c r="BZ17" s="1004"/>
      <c r="CA17" s="1004"/>
      <c r="CB17" s="1004"/>
      <c r="CC17" s="1004"/>
      <c r="CD17" s="1004"/>
      <c r="CE17" s="1004"/>
      <c r="CF17" s="1004"/>
      <c r="CG17" s="1025"/>
      <c r="CH17" s="1000"/>
      <c r="CI17" s="1001"/>
      <c r="CJ17" s="1001"/>
      <c r="CK17" s="1001"/>
      <c r="CL17" s="1002"/>
      <c r="CM17" s="1000"/>
      <c r="CN17" s="1001"/>
      <c r="CO17" s="1001"/>
      <c r="CP17" s="1001"/>
      <c r="CQ17" s="1002"/>
      <c r="CR17" s="1000"/>
      <c r="CS17" s="1001"/>
      <c r="CT17" s="1001"/>
      <c r="CU17" s="1001"/>
      <c r="CV17" s="1002"/>
      <c r="CW17" s="1000"/>
      <c r="CX17" s="1001"/>
      <c r="CY17" s="1001"/>
      <c r="CZ17" s="1001"/>
      <c r="DA17" s="1002"/>
      <c r="DB17" s="1000"/>
      <c r="DC17" s="1001"/>
      <c r="DD17" s="1001"/>
      <c r="DE17" s="1001"/>
      <c r="DF17" s="1002"/>
      <c r="DG17" s="1000"/>
      <c r="DH17" s="1001"/>
      <c r="DI17" s="1001"/>
      <c r="DJ17" s="1001"/>
      <c r="DK17" s="1002"/>
      <c r="DL17" s="1000"/>
      <c r="DM17" s="1001"/>
      <c r="DN17" s="1001"/>
      <c r="DO17" s="1001"/>
      <c r="DP17" s="1002"/>
      <c r="DQ17" s="1000"/>
      <c r="DR17" s="1001"/>
      <c r="DS17" s="1001"/>
      <c r="DT17" s="1001"/>
      <c r="DU17" s="1002"/>
      <c r="DV17" s="1003"/>
      <c r="DW17" s="1004"/>
      <c r="DX17" s="1004"/>
      <c r="DY17" s="1004"/>
      <c r="DZ17" s="1005"/>
      <c r="EA17" s="220"/>
    </row>
    <row r="18" spans="1:131" s="221" customFormat="1" ht="26.25" customHeight="1" x14ac:dyDescent="0.15">
      <c r="A18" s="224">
        <v>12</v>
      </c>
      <c r="B18" s="1041"/>
      <c r="C18" s="1042"/>
      <c r="D18" s="1042"/>
      <c r="E18" s="1042"/>
      <c r="F18" s="1042"/>
      <c r="G18" s="1042"/>
      <c r="H18" s="1042"/>
      <c r="I18" s="1042"/>
      <c r="J18" s="1042"/>
      <c r="K18" s="1042"/>
      <c r="L18" s="1042"/>
      <c r="M18" s="1042"/>
      <c r="N18" s="1042"/>
      <c r="O18" s="1042"/>
      <c r="P18" s="1043"/>
      <c r="Q18" s="1049"/>
      <c r="R18" s="1050"/>
      <c r="S18" s="1050"/>
      <c r="T18" s="1050"/>
      <c r="U18" s="1050"/>
      <c r="V18" s="1050"/>
      <c r="W18" s="1050"/>
      <c r="X18" s="1050"/>
      <c r="Y18" s="1050"/>
      <c r="Z18" s="1050"/>
      <c r="AA18" s="1050"/>
      <c r="AB18" s="1050"/>
      <c r="AC18" s="1050"/>
      <c r="AD18" s="1050"/>
      <c r="AE18" s="1051"/>
      <c r="AF18" s="1046"/>
      <c r="AG18" s="1047"/>
      <c r="AH18" s="1047"/>
      <c r="AI18" s="1047"/>
      <c r="AJ18" s="1048"/>
      <c r="AK18" s="1090"/>
      <c r="AL18" s="999"/>
      <c r="AM18" s="999"/>
      <c r="AN18" s="999"/>
      <c r="AO18" s="999"/>
      <c r="AP18" s="999"/>
      <c r="AQ18" s="999"/>
      <c r="AR18" s="999"/>
      <c r="AS18" s="999"/>
      <c r="AT18" s="999"/>
      <c r="AU18" s="1091"/>
      <c r="AV18" s="1091"/>
      <c r="AW18" s="1091"/>
      <c r="AX18" s="1091"/>
      <c r="AY18" s="1092"/>
      <c r="AZ18" s="218"/>
      <c r="BA18" s="218"/>
      <c r="BB18" s="218"/>
      <c r="BC18" s="218"/>
      <c r="BD18" s="218"/>
      <c r="BE18" s="219"/>
      <c r="BF18" s="219"/>
      <c r="BG18" s="219"/>
      <c r="BH18" s="219"/>
      <c r="BI18" s="219"/>
      <c r="BJ18" s="219"/>
      <c r="BK18" s="219"/>
      <c r="BL18" s="219"/>
      <c r="BM18" s="219"/>
      <c r="BN18" s="219"/>
      <c r="BO18" s="219"/>
      <c r="BP18" s="219"/>
      <c r="BQ18" s="224">
        <v>12</v>
      </c>
      <c r="BR18" s="225"/>
      <c r="BS18" s="1003"/>
      <c r="BT18" s="1004"/>
      <c r="BU18" s="1004"/>
      <c r="BV18" s="1004"/>
      <c r="BW18" s="1004"/>
      <c r="BX18" s="1004"/>
      <c r="BY18" s="1004"/>
      <c r="BZ18" s="1004"/>
      <c r="CA18" s="1004"/>
      <c r="CB18" s="1004"/>
      <c r="CC18" s="1004"/>
      <c r="CD18" s="1004"/>
      <c r="CE18" s="1004"/>
      <c r="CF18" s="1004"/>
      <c r="CG18" s="1025"/>
      <c r="CH18" s="1000"/>
      <c r="CI18" s="1001"/>
      <c r="CJ18" s="1001"/>
      <c r="CK18" s="1001"/>
      <c r="CL18" s="1002"/>
      <c r="CM18" s="1000"/>
      <c r="CN18" s="1001"/>
      <c r="CO18" s="1001"/>
      <c r="CP18" s="1001"/>
      <c r="CQ18" s="1002"/>
      <c r="CR18" s="1000"/>
      <c r="CS18" s="1001"/>
      <c r="CT18" s="1001"/>
      <c r="CU18" s="1001"/>
      <c r="CV18" s="1002"/>
      <c r="CW18" s="1000"/>
      <c r="CX18" s="1001"/>
      <c r="CY18" s="1001"/>
      <c r="CZ18" s="1001"/>
      <c r="DA18" s="1002"/>
      <c r="DB18" s="1000"/>
      <c r="DC18" s="1001"/>
      <c r="DD18" s="1001"/>
      <c r="DE18" s="1001"/>
      <c r="DF18" s="1002"/>
      <c r="DG18" s="1000"/>
      <c r="DH18" s="1001"/>
      <c r="DI18" s="1001"/>
      <c r="DJ18" s="1001"/>
      <c r="DK18" s="1002"/>
      <c r="DL18" s="1000"/>
      <c r="DM18" s="1001"/>
      <c r="DN18" s="1001"/>
      <c r="DO18" s="1001"/>
      <c r="DP18" s="1002"/>
      <c r="DQ18" s="1000"/>
      <c r="DR18" s="1001"/>
      <c r="DS18" s="1001"/>
      <c r="DT18" s="1001"/>
      <c r="DU18" s="1002"/>
      <c r="DV18" s="1003"/>
      <c r="DW18" s="1004"/>
      <c r="DX18" s="1004"/>
      <c r="DY18" s="1004"/>
      <c r="DZ18" s="1005"/>
      <c r="EA18" s="220"/>
    </row>
    <row r="19" spans="1:131" s="221" customFormat="1" ht="26.25" customHeight="1" x14ac:dyDescent="0.15">
      <c r="A19" s="224">
        <v>13</v>
      </c>
      <c r="B19" s="1041"/>
      <c r="C19" s="1042"/>
      <c r="D19" s="1042"/>
      <c r="E19" s="1042"/>
      <c r="F19" s="1042"/>
      <c r="G19" s="1042"/>
      <c r="H19" s="1042"/>
      <c r="I19" s="1042"/>
      <c r="J19" s="1042"/>
      <c r="K19" s="1042"/>
      <c r="L19" s="1042"/>
      <c r="M19" s="1042"/>
      <c r="N19" s="1042"/>
      <c r="O19" s="1042"/>
      <c r="P19" s="1043"/>
      <c r="Q19" s="1049"/>
      <c r="R19" s="1050"/>
      <c r="S19" s="1050"/>
      <c r="T19" s="1050"/>
      <c r="U19" s="1050"/>
      <c r="V19" s="1050"/>
      <c r="W19" s="1050"/>
      <c r="X19" s="1050"/>
      <c r="Y19" s="1050"/>
      <c r="Z19" s="1050"/>
      <c r="AA19" s="1050"/>
      <c r="AB19" s="1050"/>
      <c r="AC19" s="1050"/>
      <c r="AD19" s="1050"/>
      <c r="AE19" s="1051"/>
      <c r="AF19" s="1046"/>
      <c r="AG19" s="1047"/>
      <c r="AH19" s="1047"/>
      <c r="AI19" s="1047"/>
      <c r="AJ19" s="1048"/>
      <c r="AK19" s="1090"/>
      <c r="AL19" s="999"/>
      <c r="AM19" s="999"/>
      <c r="AN19" s="999"/>
      <c r="AO19" s="999"/>
      <c r="AP19" s="999"/>
      <c r="AQ19" s="999"/>
      <c r="AR19" s="999"/>
      <c r="AS19" s="999"/>
      <c r="AT19" s="999"/>
      <c r="AU19" s="1091"/>
      <c r="AV19" s="1091"/>
      <c r="AW19" s="1091"/>
      <c r="AX19" s="1091"/>
      <c r="AY19" s="1092"/>
      <c r="AZ19" s="218"/>
      <c r="BA19" s="218"/>
      <c r="BB19" s="218"/>
      <c r="BC19" s="218"/>
      <c r="BD19" s="218"/>
      <c r="BE19" s="219"/>
      <c r="BF19" s="219"/>
      <c r="BG19" s="219"/>
      <c r="BH19" s="219"/>
      <c r="BI19" s="219"/>
      <c r="BJ19" s="219"/>
      <c r="BK19" s="219"/>
      <c r="BL19" s="219"/>
      <c r="BM19" s="219"/>
      <c r="BN19" s="219"/>
      <c r="BO19" s="219"/>
      <c r="BP19" s="219"/>
      <c r="BQ19" s="224">
        <v>13</v>
      </c>
      <c r="BR19" s="225"/>
      <c r="BS19" s="1003"/>
      <c r="BT19" s="1004"/>
      <c r="BU19" s="1004"/>
      <c r="BV19" s="1004"/>
      <c r="BW19" s="1004"/>
      <c r="BX19" s="1004"/>
      <c r="BY19" s="1004"/>
      <c r="BZ19" s="1004"/>
      <c r="CA19" s="1004"/>
      <c r="CB19" s="1004"/>
      <c r="CC19" s="1004"/>
      <c r="CD19" s="1004"/>
      <c r="CE19" s="1004"/>
      <c r="CF19" s="1004"/>
      <c r="CG19" s="1025"/>
      <c r="CH19" s="1000"/>
      <c r="CI19" s="1001"/>
      <c r="CJ19" s="1001"/>
      <c r="CK19" s="1001"/>
      <c r="CL19" s="1002"/>
      <c r="CM19" s="1000"/>
      <c r="CN19" s="1001"/>
      <c r="CO19" s="1001"/>
      <c r="CP19" s="1001"/>
      <c r="CQ19" s="1002"/>
      <c r="CR19" s="1000"/>
      <c r="CS19" s="1001"/>
      <c r="CT19" s="1001"/>
      <c r="CU19" s="1001"/>
      <c r="CV19" s="1002"/>
      <c r="CW19" s="1000"/>
      <c r="CX19" s="1001"/>
      <c r="CY19" s="1001"/>
      <c r="CZ19" s="1001"/>
      <c r="DA19" s="1002"/>
      <c r="DB19" s="1000"/>
      <c r="DC19" s="1001"/>
      <c r="DD19" s="1001"/>
      <c r="DE19" s="1001"/>
      <c r="DF19" s="1002"/>
      <c r="DG19" s="1000"/>
      <c r="DH19" s="1001"/>
      <c r="DI19" s="1001"/>
      <c r="DJ19" s="1001"/>
      <c r="DK19" s="1002"/>
      <c r="DL19" s="1000"/>
      <c r="DM19" s="1001"/>
      <c r="DN19" s="1001"/>
      <c r="DO19" s="1001"/>
      <c r="DP19" s="1002"/>
      <c r="DQ19" s="1000"/>
      <c r="DR19" s="1001"/>
      <c r="DS19" s="1001"/>
      <c r="DT19" s="1001"/>
      <c r="DU19" s="1002"/>
      <c r="DV19" s="1003"/>
      <c r="DW19" s="1004"/>
      <c r="DX19" s="1004"/>
      <c r="DY19" s="1004"/>
      <c r="DZ19" s="1005"/>
      <c r="EA19" s="220"/>
    </row>
    <row r="20" spans="1:131" s="221" customFormat="1" ht="26.25" customHeight="1" x14ac:dyDescent="0.15">
      <c r="A20" s="224">
        <v>14</v>
      </c>
      <c r="B20" s="1041"/>
      <c r="C20" s="1042"/>
      <c r="D20" s="1042"/>
      <c r="E20" s="1042"/>
      <c r="F20" s="1042"/>
      <c r="G20" s="1042"/>
      <c r="H20" s="1042"/>
      <c r="I20" s="1042"/>
      <c r="J20" s="1042"/>
      <c r="K20" s="1042"/>
      <c r="L20" s="1042"/>
      <c r="M20" s="1042"/>
      <c r="N20" s="1042"/>
      <c r="O20" s="1042"/>
      <c r="P20" s="1043"/>
      <c r="Q20" s="1049"/>
      <c r="R20" s="1050"/>
      <c r="S20" s="1050"/>
      <c r="T20" s="1050"/>
      <c r="U20" s="1050"/>
      <c r="V20" s="1050"/>
      <c r="W20" s="1050"/>
      <c r="X20" s="1050"/>
      <c r="Y20" s="1050"/>
      <c r="Z20" s="1050"/>
      <c r="AA20" s="1050"/>
      <c r="AB20" s="1050"/>
      <c r="AC20" s="1050"/>
      <c r="AD20" s="1050"/>
      <c r="AE20" s="1051"/>
      <c r="AF20" s="1046"/>
      <c r="AG20" s="1047"/>
      <c r="AH20" s="1047"/>
      <c r="AI20" s="1047"/>
      <c r="AJ20" s="1048"/>
      <c r="AK20" s="1090"/>
      <c r="AL20" s="999"/>
      <c r="AM20" s="999"/>
      <c r="AN20" s="999"/>
      <c r="AO20" s="999"/>
      <c r="AP20" s="999"/>
      <c r="AQ20" s="999"/>
      <c r="AR20" s="999"/>
      <c r="AS20" s="999"/>
      <c r="AT20" s="999"/>
      <c r="AU20" s="1091"/>
      <c r="AV20" s="1091"/>
      <c r="AW20" s="1091"/>
      <c r="AX20" s="1091"/>
      <c r="AY20" s="1092"/>
      <c r="AZ20" s="218"/>
      <c r="BA20" s="218"/>
      <c r="BB20" s="218"/>
      <c r="BC20" s="218"/>
      <c r="BD20" s="218"/>
      <c r="BE20" s="219"/>
      <c r="BF20" s="219"/>
      <c r="BG20" s="219"/>
      <c r="BH20" s="219"/>
      <c r="BI20" s="219"/>
      <c r="BJ20" s="219"/>
      <c r="BK20" s="219"/>
      <c r="BL20" s="219"/>
      <c r="BM20" s="219"/>
      <c r="BN20" s="219"/>
      <c r="BO20" s="219"/>
      <c r="BP20" s="219"/>
      <c r="BQ20" s="224">
        <v>14</v>
      </c>
      <c r="BR20" s="225"/>
      <c r="BS20" s="1003"/>
      <c r="BT20" s="1004"/>
      <c r="BU20" s="1004"/>
      <c r="BV20" s="1004"/>
      <c r="BW20" s="1004"/>
      <c r="BX20" s="1004"/>
      <c r="BY20" s="1004"/>
      <c r="BZ20" s="1004"/>
      <c r="CA20" s="1004"/>
      <c r="CB20" s="1004"/>
      <c r="CC20" s="1004"/>
      <c r="CD20" s="1004"/>
      <c r="CE20" s="1004"/>
      <c r="CF20" s="1004"/>
      <c r="CG20" s="1025"/>
      <c r="CH20" s="1000"/>
      <c r="CI20" s="1001"/>
      <c r="CJ20" s="1001"/>
      <c r="CK20" s="1001"/>
      <c r="CL20" s="1002"/>
      <c r="CM20" s="1000"/>
      <c r="CN20" s="1001"/>
      <c r="CO20" s="1001"/>
      <c r="CP20" s="1001"/>
      <c r="CQ20" s="1002"/>
      <c r="CR20" s="1000"/>
      <c r="CS20" s="1001"/>
      <c r="CT20" s="1001"/>
      <c r="CU20" s="1001"/>
      <c r="CV20" s="1002"/>
      <c r="CW20" s="1000"/>
      <c r="CX20" s="1001"/>
      <c r="CY20" s="1001"/>
      <c r="CZ20" s="1001"/>
      <c r="DA20" s="1002"/>
      <c r="DB20" s="1000"/>
      <c r="DC20" s="1001"/>
      <c r="DD20" s="1001"/>
      <c r="DE20" s="1001"/>
      <c r="DF20" s="1002"/>
      <c r="DG20" s="1000"/>
      <c r="DH20" s="1001"/>
      <c r="DI20" s="1001"/>
      <c r="DJ20" s="1001"/>
      <c r="DK20" s="1002"/>
      <c r="DL20" s="1000"/>
      <c r="DM20" s="1001"/>
      <c r="DN20" s="1001"/>
      <c r="DO20" s="1001"/>
      <c r="DP20" s="1002"/>
      <c r="DQ20" s="1000"/>
      <c r="DR20" s="1001"/>
      <c r="DS20" s="1001"/>
      <c r="DT20" s="1001"/>
      <c r="DU20" s="1002"/>
      <c r="DV20" s="1003"/>
      <c r="DW20" s="1004"/>
      <c r="DX20" s="1004"/>
      <c r="DY20" s="1004"/>
      <c r="DZ20" s="1005"/>
      <c r="EA20" s="220"/>
    </row>
    <row r="21" spans="1:131" s="221" customFormat="1" ht="26.25" customHeight="1" thickBot="1" x14ac:dyDescent="0.2">
      <c r="A21" s="224">
        <v>15</v>
      </c>
      <c r="B21" s="1041"/>
      <c r="C21" s="1042"/>
      <c r="D21" s="1042"/>
      <c r="E21" s="1042"/>
      <c r="F21" s="1042"/>
      <c r="G21" s="1042"/>
      <c r="H21" s="1042"/>
      <c r="I21" s="1042"/>
      <c r="J21" s="1042"/>
      <c r="K21" s="1042"/>
      <c r="L21" s="1042"/>
      <c r="M21" s="1042"/>
      <c r="N21" s="1042"/>
      <c r="O21" s="1042"/>
      <c r="P21" s="1043"/>
      <c r="Q21" s="1049"/>
      <c r="R21" s="1050"/>
      <c r="S21" s="1050"/>
      <c r="T21" s="1050"/>
      <c r="U21" s="1050"/>
      <c r="V21" s="1050"/>
      <c r="W21" s="1050"/>
      <c r="X21" s="1050"/>
      <c r="Y21" s="1050"/>
      <c r="Z21" s="1050"/>
      <c r="AA21" s="1050"/>
      <c r="AB21" s="1050"/>
      <c r="AC21" s="1050"/>
      <c r="AD21" s="1050"/>
      <c r="AE21" s="1051"/>
      <c r="AF21" s="1046"/>
      <c r="AG21" s="1047"/>
      <c r="AH21" s="1047"/>
      <c r="AI21" s="1047"/>
      <c r="AJ21" s="1048"/>
      <c r="AK21" s="1090"/>
      <c r="AL21" s="999"/>
      <c r="AM21" s="999"/>
      <c r="AN21" s="999"/>
      <c r="AO21" s="999"/>
      <c r="AP21" s="999"/>
      <c r="AQ21" s="999"/>
      <c r="AR21" s="999"/>
      <c r="AS21" s="999"/>
      <c r="AT21" s="999"/>
      <c r="AU21" s="1091"/>
      <c r="AV21" s="1091"/>
      <c r="AW21" s="1091"/>
      <c r="AX21" s="1091"/>
      <c r="AY21" s="1092"/>
      <c r="AZ21" s="218"/>
      <c r="BA21" s="218"/>
      <c r="BB21" s="218"/>
      <c r="BC21" s="218"/>
      <c r="BD21" s="218"/>
      <c r="BE21" s="219"/>
      <c r="BF21" s="219"/>
      <c r="BG21" s="219"/>
      <c r="BH21" s="219"/>
      <c r="BI21" s="219"/>
      <c r="BJ21" s="219"/>
      <c r="BK21" s="219"/>
      <c r="BL21" s="219"/>
      <c r="BM21" s="219"/>
      <c r="BN21" s="219"/>
      <c r="BO21" s="219"/>
      <c r="BP21" s="219"/>
      <c r="BQ21" s="224">
        <v>15</v>
      </c>
      <c r="BR21" s="225"/>
      <c r="BS21" s="1003"/>
      <c r="BT21" s="1004"/>
      <c r="BU21" s="1004"/>
      <c r="BV21" s="1004"/>
      <c r="BW21" s="1004"/>
      <c r="BX21" s="1004"/>
      <c r="BY21" s="1004"/>
      <c r="BZ21" s="1004"/>
      <c r="CA21" s="1004"/>
      <c r="CB21" s="1004"/>
      <c r="CC21" s="1004"/>
      <c r="CD21" s="1004"/>
      <c r="CE21" s="1004"/>
      <c r="CF21" s="1004"/>
      <c r="CG21" s="1025"/>
      <c r="CH21" s="1000"/>
      <c r="CI21" s="1001"/>
      <c r="CJ21" s="1001"/>
      <c r="CK21" s="1001"/>
      <c r="CL21" s="1002"/>
      <c r="CM21" s="1000"/>
      <c r="CN21" s="1001"/>
      <c r="CO21" s="1001"/>
      <c r="CP21" s="1001"/>
      <c r="CQ21" s="1002"/>
      <c r="CR21" s="1000"/>
      <c r="CS21" s="1001"/>
      <c r="CT21" s="1001"/>
      <c r="CU21" s="1001"/>
      <c r="CV21" s="1002"/>
      <c r="CW21" s="1000"/>
      <c r="CX21" s="1001"/>
      <c r="CY21" s="1001"/>
      <c r="CZ21" s="1001"/>
      <c r="DA21" s="1002"/>
      <c r="DB21" s="1000"/>
      <c r="DC21" s="1001"/>
      <c r="DD21" s="1001"/>
      <c r="DE21" s="1001"/>
      <c r="DF21" s="1002"/>
      <c r="DG21" s="1000"/>
      <c r="DH21" s="1001"/>
      <c r="DI21" s="1001"/>
      <c r="DJ21" s="1001"/>
      <c r="DK21" s="1002"/>
      <c r="DL21" s="1000"/>
      <c r="DM21" s="1001"/>
      <c r="DN21" s="1001"/>
      <c r="DO21" s="1001"/>
      <c r="DP21" s="1002"/>
      <c r="DQ21" s="1000"/>
      <c r="DR21" s="1001"/>
      <c r="DS21" s="1001"/>
      <c r="DT21" s="1001"/>
      <c r="DU21" s="1002"/>
      <c r="DV21" s="1003"/>
      <c r="DW21" s="1004"/>
      <c r="DX21" s="1004"/>
      <c r="DY21" s="1004"/>
      <c r="DZ21" s="1005"/>
      <c r="EA21" s="220"/>
    </row>
    <row r="22" spans="1:131" s="221" customFormat="1" ht="26.25" customHeight="1" x14ac:dyDescent="0.15">
      <c r="A22" s="224">
        <v>16</v>
      </c>
      <c r="B22" s="1041"/>
      <c r="C22" s="1042"/>
      <c r="D22" s="1042"/>
      <c r="E22" s="1042"/>
      <c r="F22" s="1042"/>
      <c r="G22" s="1042"/>
      <c r="H22" s="1042"/>
      <c r="I22" s="1042"/>
      <c r="J22" s="1042"/>
      <c r="K22" s="1042"/>
      <c r="L22" s="1042"/>
      <c r="M22" s="1042"/>
      <c r="N22" s="1042"/>
      <c r="O22" s="1042"/>
      <c r="P22" s="1043"/>
      <c r="Q22" s="1083"/>
      <c r="R22" s="1084"/>
      <c r="S22" s="1084"/>
      <c r="T22" s="1084"/>
      <c r="U22" s="1084"/>
      <c r="V22" s="1084"/>
      <c r="W22" s="1084"/>
      <c r="X22" s="1084"/>
      <c r="Y22" s="1084"/>
      <c r="Z22" s="1084"/>
      <c r="AA22" s="1084"/>
      <c r="AB22" s="1084"/>
      <c r="AC22" s="1084"/>
      <c r="AD22" s="1084"/>
      <c r="AE22" s="1085"/>
      <c r="AF22" s="1046"/>
      <c r="AG22" s="1047"/>
      <c r="AH22" s="1047"/>
      <c r="AI22" s="1047"/>
      <c r="AJ22" s="1048"/>
      <c r="AK22" s="1086"/>
      <c r="AL22" s="1087"/>
      <c r="AM22" s="1087"/>
      <c r="AN22" s="1087"/>
      <c r="AO22" s="1087"/>
      <c r="AP22" s="1087"/>
      <c r="AQ22" s="1087"/>
      <c r="AR22" s="1087"/>
      <c r="AS22" s="1087"/>
      <c r="AT22" s="1087"/>
      <c r="AU22" s="1088"/>
      <c r="AV22" s="1088"/>
      <c r="AW22" s="1088"/>
      <c r="AX22" s="1088"/>
      <c r="AY22" s="1089"/>
      <c r="AZ22" s="1039" t="s">
        <v>403</v>
      </c>
      <c r="BA22" s="1039"/>
      <c r="BB22" s="1039"/>
      <c r="BC22" s="1039"/>
      <c r="BD22" s="1040"/>
      <c r="BE22" s="219"/>
      <c r="BF22" s="219"/>
      <c r="BG22" s="219"/>
      <c r="BH22" s="219"/>
      <c r="BI22" s="219"/>
      <c r="BJ22" s="219"/>
      <c r="BK22" s="219"/>
      <c r="BL22" s="219"/>
      <c r="BM22" s="219"/>
      <c r="BN22" s="219"/>
      <c r="BO22" s="219"/>
      <c r="BP22" s="219"/>
      <c r="BQ22" s="224">
        <v>16</v>
      </c>
      <c r="BR22" s="225"/>
      <c r="BS22" s="1003"/>
      <c r="BT22" s="1004"/>
      <c r="BU22" s="1004"/>
      <c r="BV22" s="1004"/>
      <c r="BW22" s="1004"/>
      <c r="BX22" s="1004"/>
      <c r="BY22" s="1004"/>
      <c r="BZ22" s="1004"/>
      <c r="CA22" s="1004"/>
      <c r="CB22" s="1004"/>
      <c r="CC22" s="1004"/>
      <c r="CD22" s="1004"/>
      <c r="CE22" s="1004"/>
      <c r="CF22" s="1004"/>
      <c r="CG22" s="1025"/>
      <c r="CH22" s="1000"/>
      <c r="CI22" s="1001"/>
      <c r="CJ22" s="1001"/>
      <c r="CK22" s="1001"/>
      <c r="CL22" s="1002"/>
      <c r="CM22" s="1000"/>
      <c r="CN22" s="1001"/>
      <c r="CO22" s="1001"/>
      <c r="CP22" s="1001"/>
      <c r="CQ22" s="1002"/>
      <c r="CR22" s="1000"/>
      <c r="CS22" s="1001"/>
      <c r="CT22" s="1001"/>
      <c r="CU22" s="1001"/>
      <c r="CV22" s="1002"/>
      <c r="CW22" s="1000"/>
      <c r="CX22" s="1001"/>
      <c r="CY22" s="1001"/>
      <c r="CZ22" s="1001"/>
      <c r="DA22" s="1002"/>
      <c r="DB22" s="1000"/>
      <c r="DC22" s="1001"/>
      <c r="DD22" s="1001"/>
      <c r="DE22" s="1001"/>
      <c r="DF22" s="1002"/>
      <c r="DG22" s="1000"/>
      <c r="DH22" s="1001"/>
      <c r="DI22" s="1001"/>
      <c r="DJ22" s="1001"/>
      <c r="DK22" s="1002"/>
      <c r="DL22" s="1000"/>
      <c r="DM22" s="1001"/>
      <c r="DN22" s="1001"/>
      <c r="DO22" s="1001"/>
      <c r="DP22" s="1002"/>
      <c r="DQ22" s="1000"/>
      <c r="DR22" s="1001"/>
      <c r="DS22" s="1001"/>
      <c r="DT22" s="1001"/>
      <c r="DU22" s="1002"/>
      <c r="DV22" s="1003"/>
      <c r="DW22" s="1004"/>
      <c r="DX22" s="1004"/>
      <c r="DY22" s="1004"/>
      <c r="DZ22" s="1005"/>
      <c r="EA22" s="220"/>
    </row>
    <row r="23" spans="1:131" s="221" customFormat="1" ht="26.25" customHeight="1" thickBot="1" x14ac:dyDescent="0.2">
      <c r="A23" s="226" t="s">
        <v>404</v>
      </c>
      <c r="B23" s="947" t="s">
        <v>405</v>
      </c>
      <c r="C23" s="948"/>
      <c r="D23" s="948"/>
      <c r="E23" s="948"/>
      <c r="F23" s="948"/>
      <c r="G23" s="948"/>
      <c r="H23" s="948"/>
      <c r="I23" s="948"/>
      <c r="J23" s="948"/>
      <c r="K23" s="948"/>
      <c r="L23" s="948"/>
      <c r="M23" s="948"/>
      <c r="N23" s="948"/>
      <c r="O23" s="948"/>
      <c r="P23" s="958"/>
      <c r="Q23" s="1077">
        <v>21298</v>
      </c>
      <c r="R23" s="1071"/>
      <c r="S23" s="1071"/>
      <c r="T23" s="1071"/>
      <c r="U23" s="1071"/>
      <c r="V23" s="1071">
        <v>20658</v>
      </c>
      <c r="W23" s="1071"/>
      <c r="X23" s="1071"/>
      <c r="Y23" s="1071"/>
      <c r="Z23" s="1071"/>
      <c r="AA23" s="1071">
        <v>640</v>
      </c>
      <c r="AB23" s="1071"/>
      <c r="AC23" s="1071"/>
      <c r="AD23" s="1071"/>
      <c r="AE23" s="1078"/>
      <c r="AF23" s="1079">
        <v>502</v>
      </c>
      <c r="AG23" s="1071"/>
      <c r="AH23" s="1071"/>
      <c r="AI23" s="1071"/>
      <c r="AJ23" s="1080"/>
      <c r="AK23" s="1081"/>
      <c r="AL23" s="1082"/>
      <c r="AM23" s="1082"/>
      <c r="AN23" s="1082"/>
      <c r="AO23" s="1082"/>
      <c r="AP23" s="1071">
        <v>5560</v>
      </c>
      <c r="AQ23" s="1071"/>
      <c r="AR23" s="1071"/>
      <c r="AS23" s="1071"/>
      <c r="AT23" s="1071"/>
      <c r="AU23" s="1072"/>
      <c r="AV23" s="1072"/>
      <c r="AW23" s="1072"/>
      <c r="AX23" s="1072"/>
      <c r="AY23" s="1073"/>
      <c r="AZ23" s="1074" t="s">
        <v>406</v>
      </c>
      <c r="BA23" s="1075"/>
      <c r="BB23" s="1075"/>
      <c r="BC23" s="1075"/>
      <c r="BD23" s="1076"/>
      <c r="BE23" s="219"/>
      <c r="BF23" s="219"/>
      <c r="BG23" s="219"/>
      <c r="BH23" s="219"/>
      <c r="BI23" s="219"/>
      <c r="BJ23" s="219"/>
      <c r="BK23" s="219"/>
      <c r="BL23" s="219"/>
      <c r="BM23" s="219"/>
      <c r="BN23" s="219"/>
      <c r="BO23" s="219"/>
      <c r="BP23" s="219"/>
      <c r="BQ23" s="224">
        <v>17</v>
      </c>
      <c r="BR23" s="225"/>
      <c r="BS23" s="1003"/>
      <c r="BT23" s="1004"/>
      <c r="BU23" s="1004"/>
      <c r="BV23" s="1004"/>
      <c r="BW23" s="1004"/>
      <c r="BX23" s="1004"/>
      <c r="BY23" s="1004"/>
      <c r="BZ23" s="1004"/>
      <c r="CA23" s="1004"/>
      <c r="CB23" s="1004"/>
      <c r="CC23" s="1004"/>
      <c r="CD23" s="1004"/>
      <c r="CE23" s="1004"/>
      <c r="CF23" s="1004"/>
      <c r="CG23" s="1025"/>
      <c r="CH23" s="1000"/>
      <c r="CI23" s="1001"/>
      <c r="CJ23" s="1001"/>
      <c r="CK23" s="1001"/>
      <c r="CL23" s="1002"/>
      <c r="CM23" s="1000"/>
      <c r="CN23" s="1001"/>
      <c r="CO23" s="1001"/>
      <c r="CP23" s="1001"/>
      <c r="CQ23" s="1002"/>
      <c r="CR23" s="1000"/>
      <c r="CS23" s="1001"/>
      <c r="CT23" s="1001"/>
      <c r="CU23" s="1001"/>
      <c r="CV23" s="1002"/>
      <c r="CW23" s="1000"/>
      <c r="CX23" s="1001"/>
      <c r="CY23" s="1001"/>
      <c r="CZ23" s="1001"/>
      <c r="DA23" s="1002"/>
      <c r="DB23" s="1000"/>
      <c r="DC23" s="1001"/>
      <c r="DD23" s="1001"/>
      <c r="DE23" s="1001"/>
      <c r="DF23" s="1002"/>
      <c r="DG23" s="1000"/>
      <c r="DH23" s="1001"/>
      <c r="DI23" s="1001"/>
      <c r="DJ23" s="1001"/>
      <c r="DK23" s="1002"/>
      <c r="DL23" s="1000"/>
      <c r="DM23" s="1001"/>
      <c r="DN23" s="1001"/>
      <c r="DO23" s="1001"/>
      <c r="DP23" s="1002"/>
      <c r="DQ23" s="1000"/>
      <c r="DR23" s="1001"/>
      <c r="DS23" s="1001"/>
      <c r="DT23" s="1001"/>
      <c r="DU23" s="1002"/>
      <c r="DV23" s="1003"/>
      <c r="DW23" s="1004"/>
      <c r="DX23" s="1004"/>
      <c r="DY23" s="1004"/>
      <c r="DZ23" s="1005"/>
      <c r="EA23" s="220"/>
    </row>
    <row r="24" spans="1:131" s="221" customFormat="1" ht="26.25" customHeight="1" x14ac:dyDescent="0.15">
      <c r="A24" s="1070" t="s">
        <v>407</v>
      </c>
      <c r="B24" s="1070"/>
      <c r="C24" s="1070"/>
      <c r="D24" s="1070"/>
      <c r="E24" s="1070"/>
      <c r="F24" s="1070"/>
      <c r="G24" s="1070"/>
      <c r="H24" s="1070"/>
      <c r="I24" s="1070"/>
      <c r="J24" s="1070"/>
      <c r="K24" s="1070"/>
      <c r="L24" s="1070"/>
      <c r="M24" s="1070"/>
      <c r="N24" s="1070"/>
      <c r="O24" s="1070"/>
      <c r="P24" s="1070"/>
      <c r="Q24" s="1070"/>
      <c r="R24" s="1070"/>
      <c r="S24" s="1070"/>
      <c r="T24" s="1070"/>
      <c r="U24" s="1070"/>
      <c r="V24" s="1070"/>
      <c r="W24" s="1070"/>
      <c r="X24" s="1070"/>
      <c r="Y24" s="1070"/>
      <c r="Z24" s="1070"/>
      <c r="AA24" s="1070"/>
      <c r="AB24" s="1070"/>
      <c r="AC24" s="1070"/>
      <c r="AD24" s="1070"/>
      <c r="AE24" s="1070"/>
      <c r="AF24" s="1070"/>
      <c r="AG24" s="1070"/>
      <c r="AH24" s="1070"/>
      <c r="AI24" s="1070"/>
      <c r="AJ24" s="1070"/>
      <c r="AK24" s="1070"/>
      <c r="AL24" s="1070"/>
      <c r="AM24" s="1070"/>
      <c r="AN24" s="1070"/>
      <c r="AO24" s="1070"/>
      <c r="AP24" s="1070"/>
      <c r="AQ24" s="1070"/>
      <c r="AR24" s="1070"/>
      <c r="AS24" s="1070"/>
      <c r="AT24" s="1070"/>
      <c r="AU24" s="1070"/>
      <c r="AV24" s="1070"/>
      <c r="AW24" s="1070"/>
      <c r="AX24" s="1070"/>
      <c r="AY24" s="1070"/>
      <c r="AZ24" s="218"/>
      <c r="BA24" s="218"/>
      <c r="BB24" s="218"/>
      <c r="BC24" s="218"/>
      <c r="BD24" s="218"/>
      <c r="BE24" s="219"/>
      <c r="BF24" s="219"/>
      <c r="BG24" s="219"/>
      <c r="BH24" s="219"/>
      <c r="BI24" s="219"/>
      <c r="BJ24" s="219"/>
      <c r="BK24" s="219"/>
      <c r="BL24" s="219"/>
      <c r="BM24" s="219"/>
      <c r="BN24" s="219"/>
      <c r="BO24" s="219"/>
      <c r="BP24" s="219"/>
      <c r="BQ24" s="224">
        <v>18</v>
      </c>
      <c r="BR24" s="225"/>
      <c r="BS24" s="1003"/>
      <c r="BT24" s="1004"/>
      <c r="BU24" s="1004"/>
      <c r="BV24" s="1004"/>
      <c r="BW24" s="1004"/>
      <c r="BX24" s="1004"/>
      <c r="BY24" s="1004"/>
      <c r="BZ24" s="1004"/>
      <c r="CA24" s="1004"/>
      <c r="CB24" s="1004"/>
      <c r="CC24" s="1004"/>
      <c r="CD24" s="1004"/>
      <c r="CE24" s="1004"/>
      <c r="CF24" s="1004"/>
      <c r="CG24" s="1025"/>
      <c r="CH24" s="1000"/>
      <c r="CI24" s="1001"/>
      <c r="CJ24" s="1001"/>
      <c r="CK24" s="1001"/>
      <c r="CL24" s="1002"/>
      <c r="CM24" s="1000"/>
      <c r="CN24" s="1001"/>
      <c r="CO24" s="1001"/>
      <c r="CP24" s="1001"/>
      <c r="CQ24" s="1002"/>
      <c r="CR24" s="1000"/>
      <c r="CS24" s="1001"/>
      <c r="CT24" s="1001"/>
      <c r="CU24" s="1001"/>
      <c r="CV24" s="1002"/>
      <c r="CW24" s="1000"/>
      <c r="CX24" s="1001"/>
      <c r="CY24" s="1001"/>
      <c r="CZ24" s="1001"/>
      <c r="DA24" s="1002"/>
      <c r="DB24" s="1000"/>
      <c r="DC24" s="1001"/>
      <c r="DD24" s="1001"/>
      <c r="DE24" s="1001"/>
      <c r="DF24" s="1002"/>
      <c r="DG24" s="1000"/>
      <c r="DH24" s="1001"/>
      <c r="DI24" s="1001"/>
      <c r="DJ24" s="1001"/>
      <c r="DK24" s="1002"/>
      <c r="DL24" s="1000"/>
      <c r="DM24" s="1001"/>
      <c r="DN24" s="1001"/>
      <c r="DO24" s="1001"/>
      <c r="DP24" s="1002"/>
      <c r="DQ24" s="1000"/>
      <c r="DR24" s="1001"/>
      <c r="DS24" s="1001"/>
      <c r="DT24" s="1001"/>
      <c r="DU24" s="1002"/>
      <c r="DV24" s="1003"/>
      <c r="DW24" s="1004"/>
      <c r="DX24" s="1004"/>
      <c r="DY24" s="1004"/>
      <c r="DZ24" s="1005"/>
      <c r="EA24" s="220"/>
    </row>
    <row r="25" spans="1:131" ht="26.25" customHeight="1" thickBot="1" x14ac:dyDescent="0.2">
      <c r="A25" s="1069" t="s">
        <v>408</v>
      </c>
      <c r="B25" s="1069"/>
      <c r="C25" s="1069"/>
      <c r="D25" s="1069"/>
      <c r="E25" s="1069"/>
      <c r="F25" s="1069"/>
      <c r="G25" s="1069"/>
      <c r="H25" s="1069"/>
      <c r="I25" s="1069"/>
      <c r="J25" s="1069"/>
      <c r="K25" s="1069"/>
      <c r="L25" s="1069"/>
      <c r="M25" s="1069"/>
      <c r="N25" s="1069"/>
      <c r="O25" s="1069"/>
      <c r="P25" s="1069"/>
      <c r="Q25" s="1069"/>
      <c r="R25" s="1069"/>
      <c r="S25" s="1069"/>
      <c r="T25" s="1069"/>
      <c r="U25" s="1069"/>
      <c r="V25" s="1069"/>
      <c r="W25" s="1069"/>
      <c r="X25" s="1069"/>
      <c r="Y25" s="1069"/>
      <c r="Z25" s="1069"/>
      <c r="AA25" s="1069"/>
      <c r="AB25" s="1069"/>
      <c r="AC25" s="1069"/>
      <c r="AD25" s="1069"/>
      <c r="AE25" s="1069"/>
      <c r="AF25" s="1069"/>
      <c r="AG25" s="1069"/>
      <c r="AH25" s="1069"/>
      <c r="AI25" s="1069"/>
      <c r="AJ25" s="1069"/>
      <c r="AK25" s="1069"/>
      <c r="AL25" s="1069"/>
      <c r="AM25" s="1069"/>
      <c r="AN25" s="1069"/>
      <c r="AO25" s="1069"/>
      <c r="AP25" s="1069"/>
      <c r="AQ25" s="1069"/>
      <c r="AR25" s="1069"/>
      <c r="AS25" s="1069"/>
      <c r="AT25" s="1069"/>
      <c r="AU25" s="1069"/>
      <c r="AV25" s="1069"/>
      <c r="AW25" s="1069"/>
      <c r="AX25" s="1069"/>
      <c r="AY25" s="1069"/>
      <c r="AZ25" s="1069"/>
      <c r="BA25" s="1069"/>
      <c r="BB25" s="1069"/>
      <c r="BC25" s="1069"/>
      <c r="BD25" s="1069"/>
      <c r="BE25" s="1069"/>
      <c r="BF25" s="1069"/>
      <c r="BG25" s="1069"/>
      <c r="BH25" s="1069"/>
      <c r="BI25" s="1069"/>
      <c r="BJ25" s="218"/>
      <c r="BK25" s="218"/>
      <c r="BL25" s="218"/>
      <c r="BM25" s="218"/>
      <c r="BN25" s="218"/>
      <c r="BO25" s="227"/>
      <c r="BP25" s="227"/>
      <c r="BQ25" s="224">
        <v>19</v>
      </c>
      <c r="BR25" s="225"/>
      <c r="BS25" s="1003"/>
      <c r="BT25" s="1004"/>
      <c r="BU25" s="1004"/>
      <c r="BV25" s="1004"/>
      <c r="BW25" s="1004"/>
      <c r="BX25" s="1004"/>
      <c r="BY25" s="1004"/>
      <c r="BZ25" s="1004"/>
      <c r="CA25" s="1004"/>
      <c r="CB25" s="1004"/>
      <c r="CC25" s="1004"/>
      <c r="CD25" s="1004"/>
      <c r="CE25" s="1004"/>
      <c r="CF25" s="1004"/>
      <c r="CG25" s="1025"/>
      <c r="CH25" s="1000"/>
      <c r="CI25" s="1001"/>
      <c r="CJ25" s="1001"/>
      <c r="CK25" s="1001"/>
      <c r="CL25" s="1002"/>
      <c r="CM25" s="1000"/>
      <c r="CN25" s="1001"/>
      <c r="CO25" s="1001"/>
      <c r="CP25" s="1001"/>
      <c r="CQ25" s="1002"/>
      <c r="CR25" s="1000"/>
      <c r="CS25" s="1001"/>
      <c r="CT25" s="1001"/>
      <c r="CU25" s="1001"/>
      <c r="CV25" s="1002"/>
      <c r="CW25" s="1000"/>
      <c r="CX25" s="1001"/>
      <c r="CY25" s="1001"/>
      <c r="CZ25" s="1001"/>
      <c r="DA25" s="1002"/>
      <c r="DB25" s="1000"/>
      <c r="DC25" s="1001"/>
      <c r="DD25" s="1001"/>
      <c r="DE25" s="1001"/>
      <c r="DF25" s="1002"/>
      <c r="DG25" s="1000"/>
      <c r="DH25" s="1001"/>
      <c r="DI25" s="1001"/>
      <c r="DJ25" s="1001"/>
      <c r="DK25" s="1002"/>
      <c r="DL25" s="1000"/>
      <c r="DM25" s="1001"/>
      <c r="DN25" s="1001"/>
      <c r="DO25" s="1001"/>
      <c r="DP25" s="1002"/>
      <c r="DQ25" s="1000"/>
      <c r="DR25" s="1001"/>
      <c r="DS25" s="1001"/>
      <c r="DT25" s="1001"/>
      <c r="DU25" s="1002"/>
      <c r="DV25" s="1003"/>
      <c r="DW25" s="1004"/>
      <c r="DX25" s="1004"/>
      <c r="DY25" s="1004"/>
      <c r="DZ25" s="1005"/>
      <c r="EA25" s="216"/>
    </row>
    <row r="26" spans="1:131" ht="26.25" customHeight="1" x14ac:dyDescent="0.15">
      <c r="A26" s="1006" t="s">
        <v>383</v>
      </c>
      <c r="B26" s="1007"/>
      <c r="C26" s="1007"/>
      <c r="D26" s="1007"/>
      <c r="E26" s="1007"/>
      <c r="F26" s="1007"/>
      <c r="G26" s="1007"/>
      <c r="H26" s="1007"/>
      <c r="I26" s="1007"/>
      <c r="J26" s="1007"/>
      <c r="K26" s="1007"/>
      <c r="L26" s="1007"/>
      <c r="M26" s="1007"/>
      <c r="N26" s="1007"/>
      <c r="O26" s="1007"/>
      <c r="P26" s="1008"/>
      <c r="Q26" s="1012" t="s">
        <v>409</v>
      </c>
      <c r="R26" s="1013"/>
      <c r="S26" s="1013"/>
      <c r="T26" s="1013"/>
      <c r="U26" s="1014"/>
      <c r="V26" s="1012" t="s">
        <v>410</v>
      </c>
      <c r="W26" s="1013"/>
      <c r="X26" s="1013"/>
      <c r="Y26" s="1013"/>
      <c r="Z26" s="1014"/>
      <c r="AA26" s="1012" t="s">
        <v>411</v>
      </c>
      <c r="AB26" s="1013"/>
      <c r="AC26" s="1013"/>
      <c r="AD26" s="1013"/>
      <c r="AE26" s="1013"/>
      <c r="AF26" s="1065" t="s">
        <v>412</v>
      </c>
      <c r="AG26" s="1019"/>
      <c r="AH26" s="1019"/>
      <c r="AI26" s="1019"/>
      <c r="AJ26" s="1066"/>
      <c r="AK26" s="1013" t="s">
        <v>413</v>
      </c>
      <c r="AL26" s="1013"/>
      <c r="AM26" s="1013"/>
      <c r="AN26" s="1013"/>
      <c r="AO26" s="1014"/>
      <c r="AP26" s="1012" t="s">
        <v>414</v>
      </c>
      <c r="AQ26" s="1013"/>
      <c r="AR26" s="1013"/>
      <c r="AS26" s="1013"/>
      <c r="AT26" s="1014"/>
      <c r="AU26" s="1012" t="s">
        <v>415</v>
      </c>
      <c r="AV26" s="1013"/>
      <c r="AW26" s="1013"/>
      <c r="AX26" s="1013"/>
      <c r="AY26" s="1014"/>
      <c r="AZ26" s="1012" t="s">
        <v>416</v>
      </c>
      <c r="BA26" s="1013"/>
      <c r="BB26" s="1013"/>
      <c r="BC26" s="1013"/>
      <c r="BD26" s="1014"/>
      <c r="BE26" s="1012" t="s">
        <v>390</v>
      </c>
      <c r="BF26" s="1013"/>
      <c r="BG26" s="1013"/>
      <c r="BH26" s="1013"/>
      <c r="BI26" s="1026"/>
      <c r="BJ26" s="218"/>
      <c r="BK26" s="218"/>
      <c r="BL26" s="218"/>
      <c r="BM26" s="218"/>
      <c r="BN26" s="218"/>
      <c r="BO26" s="227"/>
      <c r="BP26" s="227"/>
      <c r="BQ26" s="224">
        <v>20</v>
      </c>
      <c r="BR26" s="225"/>
      <c r="BS26" s="1003"/>
      <c r="BT26" s="1004"/>
      <c r="BU26" s="1004"/>
      <c r="BV26" s="1004"/>
      <c r="BW26" s="1004"/>
      <c r="BX26" s="1004"/>
      <c r="BY26" s="1004"/>
      <c r="BZ26" s="1004"/>
      <c r="CA26" s="1004"/>
      <c r="CB26" s="1004"/>
      <c r="CC26" s="1004"/>
      <c r="CD26" s="1004"/>
      <c r="CE26" s="1004"/>
      <c r="CF26" s="1004"/>
      <c r="CG26" s="1025"/>
      <c r="CH26" s="1000"/>
      <c r="CI26" s="1001"/>
      <c r="CJ26" s="1001"/>
      <c r="CK26" s="1001"/>
      <c r="CL26" s="1002"/>
      <c r="CM26" s="1000"/>
      <c r="CN26" s="1001"/>
      <c r="CO26" s="1001"/>
      <c r="CP26" s="1001"/>
      <c r="CQ26" s="1002"/>
      <c r="CR26" s="1000"/>
      <c r="CS26" s="1001"/>
      <c r="CT26" s="1001"/>
      <c r="CU26" s="1001"/>
      <c r="CV26" s="1002"/>
      <c r="CW26" s="1000"/>
      <c r="CX26" s="1001"/>
      <c r="CY26" s="1001"/>
      <c r="CZ26" s="1001"/>
      <c r="DA26" s="1002"/>
      <c r="DB26" s="1000"/>
      <c r="DC26" s="1001"/>
      <c r="DD26" s="1001"/>
      <c r="DE26" s="1001"/>
      <c r="DF26" s="1002"/>
      <c r="DG26" s="1000"/>
      <c r="DH26" s="1001"/>
      <c r="DI26" s="1001"/>
      <c r="DJ26" s="1001"/>
      <c r="DK26" s="1002"/>
      <c r="DL26" s="1000"/>
      <c r="DM26" s="1001"/>
      <c r="DN26" s="1001"/>
      <c r="DO26" s="1001"/>
      <c r="DP26" s="1002"/>
      <c r="DQ26" s="1000"/>
      <c r="DR26" s="1001"/>
      <c r="DS26" s="1001"/>
      <c r="DT26" s="1001"/>
      <c r="DU26" s="1002"/>
      <c r="DV26" s="1003"/>
      <c r="DW26" s="1004"/>
      <c r="DX26" s="1004"/>
      <c r="DY26" s="1004"/>
      <c r="DZ26" s="1005"/>
      <c r="EA26" s="216"/>
    </row>
    <row r="27" spans="1:131" ht="26.25" customHeight="1" thickBot="1" x14ac:dyDescent="0.2">
      <c r="A27" s="1009"/>
      <c r="B27" s="1010"/>
      <c r="C27" s="1010"/>
      <c r="D27" s="1010"/>
      <c r="E27" s="1010"/>
      <c r="F27" s="1010"/>
      <c r="G27" s="1010"/>
      <c r="H27" s="1010"/>
      <c r="I27" s="1010"/>
      <c r="J27" s="1010"/>
      <c r="K27" s="1010"/>
      <c r="L27" s="1010"/>
      <c r="M27" s="1010"/>
      <c r="N27" s="1010"/>
      <c r="O27" s="1010"/>
      <c r="P27" s="1011"/>
      <c r="Q27" s="1015"/>
      <c r="R27" s="1016"/>
      <c r="S27" s="1016"/>
      <c r="T27" s="1016"/>
      <c r="U27" s="1017"/>
      <c r="V27" s="1015"/>
      <c r="W27" s="1016"/>
      <c r="X27" s="1016"/>
      <c r="Y27" s="1016"/>
      <c r="Z27" s="1017"/>
      <c r="AA27" s="1015"/>
      <c r="AB27" s="1016"/>
      <c r="AC27" s="1016"/>
      <c r="AD27" s="1016"/>
      <c r="AE27" s="1016"/>
      <c r="AF27" s="1067"/>
      <c r="AG27" s="1022"/>
      <c r="AH27" s="1022"/>
      <c r="AI27" s="1022"/>
      <c r="AJ27" s="1068"/>
      <c r="AK27" s="1016"/>
      <c r="AL27" s="1016"/>
      <c r="AM27" s="1016"/>
      <c r="AN27" s="1016"/>
      <c r="AO27" s="1017"/>
      <c r="AP27" s="1015"/>
      <c r="AQ27" s="1016"/>
      <c r="AR27" s="1016"/>
      <c r="AS27" s="1016"/>
      <c r="AT27" s="1017"/>
      <c r="AU27" s="1015"/>
      <c r="AV27" s="1016"/>
      <c r="AW27" s="1016"/>
      <c r="AX27" s="1016"/>
      <c r="AY27" s="1017"/>
      <c r="AZ27" s="1015"/>
      <c r="BA27" s="1016"/>
      <c r="BB27" s="1016"/>
      <c r="BC27" s="1016"/>
      <c r="BD27" s="1017"/>
      <c r="BE27" s="1015"/>
      <c r="BF27" s="1016"/>
      <c r="BG27" s="1016"/>
      <c r="BH27" s="1016"/>
      <c r="BI27" s="1027"/>
      <c r="BJ27" s="218"/>
      <c r="BK27" s="218"/>
      <c r="BL27" s="218"/>
      <c r="BM27" s="218"/>
      <c r="BN27" s="218"/>
      <c r="BO27" s="227"/>
      <c r="BP27" s="227"/>
      <c r="BQ27" s="224">
        <v>21</v>
      </c>
      <c r="BR27" s="225"/>
      <c r="BS27" s="1003"/>
      <c r="BT27" s="1004"/>
      <c r="BU27" s="1004"/>
      <c r="BV27" s="1004"/>
      <c r="BW27" s="1004"/>
      <c r="BX27" s="1004"/>
      <c r="BY27" s="1004"/>
      <c r="BZ27" s="1004"/>
      <c r="CA27" s="1004"/>
      <c r="CB27" s="1004"/>
      <c r="CC27" s="1004"/>
      <c r="CD27" s="1004"/>
      <c r="CE27" s="1004"/>
      <c r="CF27" s="1004"/>
      <c r="CG27" s="1025"/>
      <c r="CH27" s="1000"/>
      <c r="CI27" s="1001"/>
      <c r="CJ27" s="1001"/>
      <c r="CK27" s="1001"/>
      <c r="CL27" s="1002"/>
      <c r="CM27" s="1000"/>
      <c r="CN27" s="1001"/>
      <c r="CO27" s="1001"/>
      <c r="CP27" s="1001"/>
      <c r="CQ27" s="1002"/>
      <c r="CR27" s="1000"/>
      <c r="CS27" s="1001"/>
      <c r="CT27" s="1001"/>
      <c r="CU27" s="1001"/>
      <c r="CV27" s="1002"/>
      <c r="CW27" s="1000"/>
      <c r="CX27" s="1001"/>
      <c r="CY27" s="1001"/>
      <c r="CZ27" s="1001"/>
      <c r="DA27" s="1002"/>
      <c r="DB27" s="1000"/>
      <c r="DC27" s="1001"/>
      <c r="DD27" s="1001"/>
      <c r="DE27" s="1001"/>
      <c r="DF27" s="1002"/>
      <c r="DG27" s="1000"/>
      <c r="DH27" s="1001"/>
      <c r="DI27" s="1001"/>
      <c r="DJ27" s="1001"/>
      <c r="DK27" s="1002"/>
      <c r="DL27" s="1000"/>
      <c r="DM27" s="1001"/>
      <c r="DN27" s="1001"/>
      <c r="DO27" s="1001"/>
      <c r="DP27" s="1002"/>
      <c r="DQ27" s="1000"/>
      <c r="DR27" s="1001"/>
      <c r="DS27" s="1001"/>
      <c r="DT27" s="1001"/>
      <c r="DU27" s="1002"/>
      <c r="DV27" s="1003"/>
      <c r="DW27" s="1004"/>
      <c r="DX27" s="1004"/>
      <c r="DY27" s="1004"/>
      <c r="DZ27" s="1005"/>
      <c r="EA27" s="216"/>
    </row>
    <row r="28" spans="1:131" ht="26.25" customHeight="1" thickTop="1" x14ac:dyDescent="0.15">
      <c r="A28" s="228">
        <v>1</v>
      </c>
      <c r="B28" s="1057" t="s">
        <v>417</v>
      </c>
      <c r="C28" s="1058"/>
      <c r="D28" s="1058"/>
      <c r="E28" s="1058"/>
      <c r="F28" s="1058"/>
      <c r="G28" s="1058"/>
      <c r="H28" s="1058"/>
      <c r="I28" s="1058"/>
      <c r="J28" s="1058"/>
      <c r="K28" s="1058"/>
      <c r="L28" s="1058"/>
      <c r="M28" s="1058"/>
      <c r="N28" s="1058"/>
      <c r="O28" s="1058"/>
      <c r="P28" s="1059"/>
      <c r="Q28" s="1060">
        <v>5776</v>
      </c>
      <c r="R28" s="1061"/>
      <c r="S28" s="1061"/>
      <c r="T28" s="1061"/>
      <c r="U28" s="1061"/>
      <c r="V28" s="1061">
        <v>5759</v>
      </c>
      <c r="W28" s="1061"/>
      <c r="X28" s="1061"/>
      <c r="Y28" s="1061"/>
      <c r="Z28" s="1061"/>
      <c r="AA28" s="1061">
        <v>17</v>
      </c>
      <c r="AB28" s="1061"/>
      <c r="AC28" s="1061"/>
      <c r="AD28" s="1061"/>
      <c r="AE28" s="1062"/>
      <c r="AF28" s="1063">
        <v>17</v>
      </c>
      <c r="AG28" s="1061"/>
      <c r="AH28" s="1061"/>
      <c r="AI28" s="1061"/>
      <c r="AJ28" s="1064"/>
      <c r="AK28" s="1053">
        <v>413</v>
      </c>
      <c r="AL28" s="1054"/>
      <c r="AM28" s="1054"/>
      <c r="AN28" s="1054"/>
      <c r="AO28" s="1054"/>
      <c r="AP28" s="999" t="s">
        <v>534</v>
      </c>
      <c r="AQ28" s="999"/>
      <c r="AR28" s="999"/>
      <c r="AS28" s="999"/>
      <c r="AT28" s="999"/>
      <c r="AU28" s="999" t="s">
        <v>534</v>
      </c>
      <c r="AV28" s="999"/>
      <c r="AW28" s="999"/>
      <c r="AX28" s="999"/>
      <c r="AY28" s="999"/>
      <c r="AZ28" s="999" t="s">
        <v>534</v>
      </c>
      <c r="BA28" s="999"/>
      <c r="BB28" s="999"/>
      <c r="BC28" s="999"/>
      <c r="BD28" s="999"/>
      <c r="BE28" s="1055"/>
      <c r="BF28" s="1055"/>
      <c r="BG28" s="1055"/>
      <c r="BH28" s="1055"/>
      <c r="BI28" s="1056"/>
      <c r="BJ28" s="218"/>
      <c r="BK28" s="218"/>
      <c r="BL28" s="218"/>
      <c r="BM28" s="218"/>
      <c r="BN28" s="218"/>
      <c r="BO28" s="227"/>
      <c r="BP28" s="227"/>
      <c r="BQ28" s="224">
        <v>22</v>
      </c>
      <c r="BR28" s="225"/>
      <c r="BS28" s="1003"/>
      <c r="BT28" s="1004"/>
      <c r="BU28" s="1004"/>
      <c r="BV28" s="1004"/>
      <c r="BW28" s="1004"/>
      <c r="BX28" s="1004"/>
      <c r="BY28" s="1004"/>
      <c r="BZ28" s="1004"/>
      <c r="CA28" s="1004"/>
      <c r="CB28" s="1004"/>
      <c r="CC28" s="1004"/>
      <c r="CD28" s="1004"/>
      <c r="CE28" s="1004"/>
      <c r="CF28" s="1004"/>
      <c r="CG28" s="1025"/>
      <c r="CH28" s="1000"/>
      <c r="CI28" s="1001"/>
      <c r="CJ28" s="1001"/>
      <c r="CK28" s="1001"/>
      <c r="CL28" s="1002"/>
      <c r="CM28" s="1000"/>
      <c r="CN28" s="1001"/>
      <c r="CO28" s="1001"/>
      <c r="CP28" s="1001"/>
      <c r="CQ28" s="1002"/>
      <c r="CR28" s="1000"/>
      <c r="CS28" s="1001"/>
      <c r="CT28" s="1001"/>
      <c r="CU28" s="1001"/>
      <c r="CV28" s="1002"/>
      <c r="CW28" s="1000"/>
      <c r="CX28" s="1001"/>
      <c r="CY28" s="1001"/>
      <c r="CZ28" s="1001"/>
      <c r="DA28" s="1002"/>
      <c r="DB28" s="1000"/>
      <c r="DC28" s="1001"/>
      <c r="DD28" s="1001"/>
      <c r="DE28" s="1001"/>
      <c r="DF28" s="1002"/>
      <c r="DG28" s="1000"/>
      <c r="DH28" s="1001"/>
      <c r="DI28" s="1001"/>
      <c r="DJ28" s="1001"/>
      <c r="DK28" s="1002"/>
      <c r="DL28" s="1000"/>
      <c r="DM28" s="1001"/>
      <c r="DN28" s="1001"/>
      <c r="DO28" s="1001"/>
      <c r="DP28" s="1002"/>
      <c r="DQ28" s="1000"/>
      <c r="DR28" s="1001"/>
      <c r="DS28" s="1001"/>
      <c r="DT28" s="1001"/>
      <c r="DU28" s="1002"/>
      <c r="DV28" s="1003"/>
      <c r="DW28" s="1004"/>
      <c r="DX28" s="1004"/>
      <c r="DY28" s="1004"/>
      <c r="DZ28" s="1005"/>
      <c r="EA28" s="216"/>
    </row>
    <row r="29" spans="1:131" ht="26.25" customHeight="1" x14ac:dyDescent="0.15">
      <c r="A29" s="228">
        <v>2</v>
      </c>
      <c r="B29" s="1041" t="s">
        <v>418</v>
      </c>
      <c r="C29" s="1042"/>
      <c r="D29" s="1042"/>
      <c r="E29" s="1042"/>
      <c r="F29" s="1042"/>
      <c r="G29" s="1042"/>
      <c r="H29" s="1042"/>
      <c r="I29" s="1042"/>
      <c r="J29" s="1042"/>
      <c r="K29" s="1042"/>
      <c r="L29" s="1042"/>
      <c r="M29" s="1042"/>
      <c r="N29" s="1042"/>
      <c r="O29" s="1042"/>
      <c r="P29" s="1043"/>
      <c r="Q29" s="1049">
        <v>3538</v>
      </c>
      <c r="R29" s="1050"/>
      <c r="S29" s="1050"/>
      <c r="T29" s="1050"/>
      <c r="U29" s="1050"/>
      <c r="V29" s="1050">
        <v>3524</v>
      </c>
      <c r="W29" s="1050"/>
      <c r="X29" s="1050"/>
      <c r="Y29" s="1050"/>
      <c r="Z29" s="1050"/>
      <c r="AA29" s="1050">
        <v>14</v>
      </c>
      <c r="AB29" s="1050"/>
      <c r="AC29" s="1050"/>
      <c r="AD29" s="1050"/>
      <c r="AE29" s="1051"/>
      <c r="AF29" s="1046">
        <v>14</v>
      </c>
      <c r="AG29" s="1047"/>
      <c r="AH29" s="1047"/>
      <c r="AI29" s="1047"/>
      <c r="AJ29" s="1048"/>
      <c r="AK29" s="990">
        <v>515</v>
      </c>
      <c r="AL29" s="981"/>
      <c r="AM29" s="981"/>
      <c r="AN29" s="981"/>
      <c r="AO29" s="981"/>
      <c r="AP29" s="999" t="s">
        <v>534</v>
      </c>
      <c r="AQ29" s="999"/>
      <c r="AR29" s="999"/>
      <c r="AS29" s="999"/>
      <c r="AT29" s="999"/>
      <c r="AU29" s="999" t="s">
        <v>534</v>
      </c>
      <c r="AV29" s="999"/>
      <c r="AW29" s="999"/>
      <c r="AX29" s="999"/>
      <c r="AY29" s="999"/>
      <c r="AZ29" s="999" t="s">
        <v>534</v>
      </c>
      <c r="BA29" s="999"/>
      <c r="BB29" s="999"/>
      <c r="BC29" s="999"/>
      <c r="BD29" s="999"/>
      <c r="BE29" s="982"/>
      <c r="BF29" s="982"/>
      <c r="BG29" s="982"/>
      <c r="BH29" s="982"/>
      <c r="BI29" s="983"/>
      <c r="BJ29" s="218"/>
      <c r="BK29" s="218"/>
      <c r="BL29" s="218"/>
      <c r="BM29" s="218"/>
      <c r="BN29" s="218"/>
      <c r="BO29" s="227"/>
      <c r="BP29" s="227"/>
      <c r="BQ29" s="224">
        <v>23</v>
      </c>
      <c r="BR29" s="225"/>
      <c r="BS29" s="1003"/>
      <c r="BT29" s="1004"/>
      <c r="BU29" s="1004"/>
      <c r="BV29" s="1004"/>
      <c r="BW29" s="1004"/>
      <c r="BX29" s="1004"/>
      <c r="BY29" s="1004"/>
      <c r="BZ29" s="1004"/>
      <c r="CA29" s="1004"/>
      <c r="CB29" s="1004"/>
      <c r="CC29" s="1004"/>
      <c r="CD29" s="1004"/>
      <c r="CE29" s="1004"/>
      <c r="CF29" s="1004"/>
      <c r="CG29" s="1025"/>
      <c r="CH29" s="1000"/>
      <c r="CI29" s="1001"/>
      <c r="CJ29" s="1001"/>
      <c r="CK29" s="1001"/>
      <c r="CL29" s="1002"/>
      <c r="CM29" s="1000"/>
      <c r="CN29" s="1001"/>
      <c r="CO29" s="1001"/>
      <c r="CP29" s="1001"/>
      <c r="CQ29" s="1002"/>
      <c r="CR29" s="1000"/>
      <c r="CS29" s="1001"/>
      <c r="CT29" s="1001"/>
      <c r="CU29" s="1001"/>
      <c r="CV29" s="1002"/>
      <c r="CW29" s="1000"/>
      <c r="CX29" s="1001"/>
      <c r="CY29" s="1001"/>
      <c r="CZ29" s="1001"/>
      <c r="DA29" s="1002"/>
      <c r="DB29" s="1000"/>
      <c r="DC29" s="1001"/>
      <c r="DD29" s="1001"/>
      <c r="DE29" s="1001"/>
      <c r="DF29" s="1002"/>
      <c r="DG29" s="1000"/>
      <c r="DH29" s="1001"/>
      <c r="DI29" s="1001"/>
      <c r="DJ29" s="1001"/>
      <c r="DK29" s="1002"/>
      <c r="DL29" s="1000"/>
      <c r="DM29" s="1001"/>
      <c r="DN29" s="1001"/>
      <c r="DO29" s="1001"/>
      <c r="DP29" s="1002"/>
      <c r="DQ29" s="1000"/>
      <c r="DR29" s="1001"/>
      <c r="DS29" s="1001"/>
      <c r="DT29" s="1001"/>
      <c r="DU29" s="1002"/>
      <c r="DV29" s="1003"/>
      <c r="DW29" s="1004"/>
      <c r="DX29" s="1004"/>
      <c r="DY29" s="1004"/>
      <c r="DZ29" s="1005"/>
      <c r="EA29" s="216"/>
    </row>
    <row r="30" spans="1:131" ht="26.25" customHeight="1" x14ac:dyDescent="0.15">
      <c r="A30" s="228">
        <v>3</v>
      </c>
      <c r="B30" s="1041" t="s">
        <v>419</v>
      </c>
      <c r="C30" s="1042"/>
      <c r="D30" s="1042"/>
      <c r="E30" s="1042"/>
      <c r="F30" s="1042"/>
      <c r="G30" s="1042"/>
      <c r="H30" s="1042"/>
      <c r="I30" s="1042"/>
      <c r="J30" s="1042"/>
      <c r="K30" s="1042"/>
      <c r="L30" s="1042"/>
      <c r="M30" s="1042"/>
      <c r="N30" s="1042"/>
      <c r="O30" s="1042"/>
      <c r="P30" s="1043"/>
      <c r="Q30" s="1049">
        <v>1013</v>
      </c>
      <c r="R30" s="1050"/>
      <c r="S30" s="1050"/>
      <c r="T30" s="1050"/>
      <c r="U30" s="1050"/>
      <c r="V30" s="1050">
        <v>998</v>
      </c>
      <c r="W30" s="1050"/>
      <c r="X30" s="1050"/>
      <c r="Y30" s="1050"/>
      <c r="Z30" s="1050"/>
      <c r="AA30" s="1050">
        <v>15</v>
      </c>
      <c r="AB30" s="1050"/>
      <c r="AC30" s="1050"/>
      <c r="AD30" s="1050"/>
      <c r="AE30" s="1051"/>
      <c r="AF30" s="1046">
        <v>15</v>
      </c>
      <c r="AG30" s="1047"/>
      <c r="AH30" s="1047"/>
      <c r="AI30" s="1047"/>
      <c r="AJ30" s="1048"/>
      <c r="AK30" s="990">
        <v>567</v>
      </c>
      <c r="AL30" s="981"/>
      <c r="AM30" s="981"/>
      <c r="AN30" s="981"/>
      <c r="AO30" s="981"/>
      <c r="AP30" s="999" t="s">
        <v>534</v>
      </c>
      <c r="AQ30" s="999"/>
      <c r="AR30" s="999"/>
      <c r="AS30" s="999"/>
      <c r="AT30" s="999"/>
      <c r="AU30" s="999" t="s">
        <v>534</v>
      </c>
      <c r="AV30" s="999"/>
      <c r="AW30" s="999"/>
      <c r="AX30" s="999"/>
      <c r="AY30" s="999"/>
      <c r="AZ30" s="999" t="s">
        <v>534</v>
      </c>
      <c r="BA30" s="999"/>
      <c r="BB30" s="999"/>
      <c r="BC30" s="999"/>
      <c r="BD30" s="999"/>
      <c r="BE30" s="982"/>
      <c r="BF30" s="982"/>
      <c r="BG30" s="982"/>
      <c r="BH30" s="982"/>
      <c r="BI30" s="983"/>
      <c r="BJ30" s="218"/>
      <c r="BK30" s="218"/>
      <c r="BL30" s="218"/>
      <c r="BM30" s="218"/>
      <c r="BN30" s="218"/>
      <c r="BO30" s="227"/>
      <c r="BP30" s="227"/>
      <c r="BQ30" s="224">
        <v>24</v>
      </c>
      <c r="BR30" s="225"/>
      <c r="BS30" s="1003"/>
      <c r="BT30" s="1004"/>
      <c r="BU30" s="1004"/>
      <c r="BV30" s="1004"/>
      <c r="BW30" s="1004"/>
      <c r="BX30" s="1004"/>
      <c r="BY30" s="1004"/>
      <c r="BZ30" s="1004"/>
      <c r="CA30" s="1004"/>
      <c r="CB30" s="1004"/>
      <c r="CC30" s="1004"/>
      <c r="CD30" s="1004"/>
      <c r="CE30" s="1004"/>
      <c r="CF30" s="1004"/>
      <c r="CG30" s="1025"/>
      <c r="CH30" s="1000"/>
      <c r="CI30" s="1001"/>
      <c r="CJ30" s="1001"/>
      <c r="CK30" s="1001"/>
      <c r="CL30" s="1002"/>
      <c r="CM30" s="1000"/>
      <c r="CN30" s="1001"/>
      <c r="CO30" s="1001"/>
      <c r="CP30" s="1001"/>
      <c r="CQ30" s="1002"/>
      <c r="CR30" s="1000"/>
      <c r="CS30" s="1001"/>
      <c r="CT30" s="1001"/>
      <c r="CU30" s="1001"/>
      <c r="CV30" s="1002"/>
      <c r="CW30" s="1000"/>
      <c r="CX30" s="1001"/>
      <c r="CY30" s="1001"/>
      <c r="CZ30" s="1001"/>
      <c r="DA30" s="1002"/>
      <c r="DB30" s="1000"/>
      <c r="DC30" s="1001"/>
      <c r="DD30" s="1001"/>
      <c r="DE30" s="1001"/>
      <c r="DF30" s="1002"/>
      <c r="DG30" s="1000"/>
      <c r="DH30" s="1001"/>
      <c r="DI30" s="1001"/>
      <c r="DJ30" s="1001"/>
      <c r="DK30" s="1002"/>
      <c r="DL30" s="1000"/>
      <c r="DM30" s="1001"/>
      <c r="DN30" s="1001"/>
      <c r="DO30" s="1001"/>
      <c r="DP30" s="1002"/>
      <c r="DQ30" s="1000"/>
      <c r="DR30" s="1001"/>
      <c r="DS30" s="1001"/>
      <c r="DT30" s="1001"/>
      <c r="DU30" s="1002"/>
      <c r="DV30" s="1003"/>
      <c r="DW30" s="1004"/>
      <c r="DX30" s="1004"/>
      <c r="DY30" s="1004"/>
      <c r="DZ30" s="1005"/>
      <c r="EA30" s="216"/>
    </row>
    <row r="31" spans="1:131" ht="26.25" customHeight="1" x14ac:dyDescent="0.15">
      <c r="A31" s="228">
        <v>4</v>
      </c>
      <c r="B31" s="1041" t="s">
        <v>420</v>
      </c>
      <c r="C31" s="1042"/>
      <c r="D31" s="1042"/>
      <c r="E31" s="1042"/>
      <c r="F31" s="1042"/>
      <c r="G31" s="1042"/>
      <c r="H31" s="1042"/>
      <c r="I31" s="1042"/>
      <c r="J31" s="1042"/>
      <c r="K31" s="1042"/>
      <c r="L31" s="1042"/>
      <c r="M31" s="1042"/>
      <c r="N31" s="1042"/>
      <c r="O31" s="1042"/>
      <c r="P31" s="1043"/>
      <c r="Q31" s="1049">
        <v>975</v>
      </c>
      <c r="R31" s="1050"/>
      <c r="S31" s="1050"/>
      <c r="T31" s="1050"/>
      <c r="U31" s="1050"/>
      <c r="V31" s="1050">
        <v>772</v>
      </c>
      <c r="W31" s="1050"/>
      <c r="X31" s="1050"/>
      <c r="Y31" s="1050"/>
      <c r="Z31" s="1050"/>
      <c r="AA31" s="1050">
        <v>203</v>
      </c>
      <c r="AB31" s="1050"/>
      <c r="AC31" s="1050"/>
      <c r="AD31" s="1050"/>
      <c r="AE31" s="1051"/>
      <c r="AF31" s="1046">
        <v>2708</v>
      </c>
      <c r="AG31" s="1047"/>
      <c r="AH31" s="1047"/>
      <c r="AI31" s="1047"/>
      <c r="AJ31" s="1048"/>
      <c r="AK31" s="990">
        <v>23</v>
      </c>
      <c r="AL31" s="981"/>
      <c r="AM31" s="981"/>
      <c r="AN31" s="981"/>
      <c r="AO31" s="981"/>
      <c r="AP31" s="981">
        <v>165</v>
      </c>
      <c r="AQ31" s="981"/>
      <c r="AR31" s="981"/>
      <c r="AS31" s="981"/>
      <c r="AT31" s="981"/>
      <c r="AU31" s="981">
        <v>1</v>
      </c>
      <c r="AV31" s="981"/>
      <c r="AW31" s="981"/>
      <c r="AX31" s="981"/>
      <c r="AY31" s="981"/>
      <c r="AZ31" s="1052" t="s">
        <v>534</v>
      </c>
      <c r="BA31" s="1052"/>
      <c r="BB31" s="1052"/>
      <c r="BC31" s="1052"/>
      <c r="BD31" s="1052"/>
      <c r="BE31" s="982" t="s">
        <v>421</v>
      </c>
      <c r="BF31" s="982"/>
      <c r="BG31" s="982"/>
      <c r="BH31" s="982"/>
      <c r="BI31" s="983"/>
      <c r="BJ31" s="218"/>
      <c r="BK31" s="218"/>
      <c r="BL31" s="218"/>
      <c r="BM31" s="218"/>
      <c r="BN31" s="218"/>
      <c r="BO31" s="227"/>
      <c r="BP31" s="227"/>
      <c r="BQ31" s="224">
        <v>25</v>
      </c>
      <c r="BR31" s="225"/>
      <c r="BS31" s="1003"/>
      <c r="BT31" s="1004"/>
      <c r="BU31" s="1004"/>
      <c r="BV31" s="1004"/>
      <c r="BW31" s="1004"/>
      <c r="BX31" s="1004"/>
      <c r="BY31" s="1004"/>
      <c r="BZ31" s="1004"/>
      <c r="CA31" s="1004"/>
      <c r="CB31" s="1004"/>
      <c r="CC31" s="1004"/>
      <c r="CD31" s="1004"/>
      <c r="CE31" s="1004"/>
      <c r="CF31" s="1004"/>
      <c r="CG31" s="1025"/>
      <c r="CH31" s="1000"/>
      <c r="CI31" s="1001"/>
      <c r="CJ31" s="1001"/>
      <c r="CK31" s="1001"/>
      <c r="CL31" s="1002"/>
      <c r="CM31" s="1000"/>
      <c r="CN31" s="1001"/>
      <c r="CO31" s="1001"/>
      <c r="CP31" s="1001"/>
      <c r="CQ31" s="1002"/>
      <c r="CR31" s="1000"/>
      <c r="CS31" s="1001"/>
      <c r="CT31" s="1001"/>
      <c r="CU31" s="1001"/>
      <c r="CV31" s="1002"/>
      <c r="CW31" s="1000"/>
      <c r="CX31" s="1001"/>
      <c r="CY31" s="1001"/>
      <c r="CZ31" s="1001"/>
      <c r="DA31" s="1002"/>
      <c r="DB31" s="1000"/>
      <c r="DC31" s="1001"/>
      <c r="DD31" s="1001"/>
      <c r="DE31" s="1001"/>
      <c r="DF31" s="1002"/>
      <c r="DG31" s="1000"/>
      <c r="DH31" s="1001"/>
      <c r="DI31" s="1001"/>
      <c r="DJ31" s="1001"/>
      <c r="DK31" s="1002"/>
      <c r="DL31" s="1000"/>
      <c r="DM31" s="1001"/>
      <c r="DN31" s="1001"/>
      <c r="DO31" s="1001"/>
      <c r="DP31" s="1002"/>
      <c r="DQ31" s="1000"/>
      <c r="DR31" s="1001"/>
      <c r="DS31" s="1001"/>
      <c r="DT31" s="1001"/>
      <c r="DU31" s="1002"/>
      <c r="DV31" s="1003"/>
      <c r="DW31" s="1004"/>
      <c r="DX31" s="1004"/>
      <c r="DY31" s="1004"/>
      <c r="DZ31" s="1005"/>
      <c r="EA31" s="216"/>
    </row>
    <row r="32" spans="1:131" ht="26.25" customHeight="1" x14ac:dyDescent="0.15">
      <c r="A32" s="228">
        <v>5</v>
      </c>
      <c r="B32" s="1041" t="s">
        <v>422</v>
      </c>
      <c r="C32" s="1042"/>
      <c r="D32" s="1042"/>
      <c r="E32" s="1042"/>
      <c r="F32" s="1042"/>
      <c r="G32" s="1042"/>
      <c r="H32" s="1042"/>
      <c r="I32" s="1042"/>
      <c r="J32" s="1042"/>
      <c r="K32" s="1042"/>
      <c r="L32" s="1042"/>
      <c r="M32" s="1042"/>
      <c r="N32" s="1042"/>
      <c r="O32" s="1042"/>
      <c r="P32" s="1043"/>
      <c r="Q32" s="1049">
        <v>922</v>
      </c>
      <c r="R32" s="1050"/>
      <c r="S32" s="1050"/>
      <c r="T32" s="1050"/>
      <c r="U32" s="1050"/>
      <c r="V32" s="1050">
        <v>884</v>
      </c>
      <c r="W32" s="1050"/>
      <c r="X32" s="1050"/>
      <c r="Y32" s="1050"/>
      <c r="Z32" s="1050"/>
      <c r="AA32" s="1050">
        <v>38</v>
      </c>
      <c r="AB32" s="1050"/>
      <c r="AC32" s="1050"/>
      <c r="AD32" s="1050"/>
      <c r="AE32" s="1051"/>
      <c r="AF32" s="1046">
        <v>193</v>
      </c>
      <c r="AG32" s="1047"/>
      <c r="AH32" s="1047"/>
      <c r="AI32" s="1047"/>
      <c r="AJ32" s="1048"/>
      <c r="AK32" s="990">
        <v>750</v>
      </c>
      <c r="AL32" s="981"/>
      <c r="AM32" s="981"/>
      <c r="AN32" s="981"/>
      <c r="AO32" s="981"/>
      <c r="AP32" s="981">
        <v>13145</v>
      </c>
      <c r="AQ32" s="981"/>
      <c r="AR32" s="981"/>
      <c r="AS32" s="981"/>
      <c r="AT32" s="981"/>
      <c r="AU32" s="981">
        <v>8478</v>
      </c>
      <c r="AV32" s="981"/>
      <c r="AW32" s="981"/>
      <c r="AX32" s="981"/>
      <c r="AY32" s="981"/>
      <c r="AZ32" s="1052" t="s">
        <v>534</v>
      </c>
      <c r="BA32" s="1052"/>
      <c r="BB32" s="1052"/>
      <c r="BC32" s="1052"/>
      <c r="BD32" s="1052"/>
      <c r="BE32" s="982" t="s">
        <v>423</v>
      </c>
      <c r="BF32" s="982"/>
      <c r="BG32" s="982"/>
      <c r="BH32" s="982"/>
      <c r="BI32" s="983"/>
      <c r="BJ32" s="218"/>
      <c r="BK32" s="218"/>
      <c r="BL32" s="218"/>
      <c r="BM32" s="218"/>
      <c r="BN32" s="218"/>
      <c r="BO32" s="227"/>
      <c r="BP32" s="227"/>
      <c r="BQ32" s="224">
        <v>26</v>
      </c>
      <c r="BR32" s="225"/>
      <c r="BS32" s="1003"/>
      <c r="BT32" s="1004"/>
      <c r="BU32" s="1004"/>
      <c r="BV32" s="1004"/>
      <c r="BW32" s="1004"/>
      <c r="BX32" s="1004"/>
      <c r="BY32" s="1004"/>
      <c r="BZ32" s="1004"/>
      <c r="CA32" s="1004"/>
      <c r="CB32" s="1004"/>
      <c r="CC32" s="1004"/>
      <c r="CD32" s="1004"/>
      <c r="CE32" s="1004"/>
      <c r="CF32" s="1004"/>
      <c r="CG32" s="1025"/>
      <c r="CH32" s="1000"/>
      <c r="CI32" s="1001"/>
      <c r="CJ32" s="1001"/>
      <c r="CK32" s="1001"/>
      <c r="CL32" s="1002"/>
      <c r="CM32" s="1000"/>
      <c r="CN32" s="1001"/>
      <c r="CO32" s="1001"/>
      <c r="CP32" s="1001"/>
      <c r="CQ32" s="1002"/>
      <c r="CR32" s="1000"/>
      <c r="CS32" s="1001"/>
      <c r="CT32" s="1001"/>
      <c r="CU32" s="1001"/>
      <c r="CV32" s="1002"/>
      <c r="CW32" s="1000"/>
      <c r="CX32" s="1001"/>
      <c r="CY32" s="1001"/>
      <c r="CZ32" s="1001"/>
      <c r="DA32" s="1002"/>
      <c r="DB32" s="1000"/>
      <c r="DC32" s="1001"/>
      <c r="DD32" s="1001"/>
      <c r="DE32" s="1001"/>
      <c r="DF32" s="1002"/>
      <c r="DG32" s="1000"/>
      <c r="DH32" s="1001"/>
      <c r="DI32" s="1001"/>
      <c r="DJ32" s="1001"/>
      <c r="DK32" s="1002"/>
      <c r="DL32" s="1000"/>
      <c r="DM32" s="1001"/>
      <c r="DN32" s="1001"/>
      <c r="DO32" s="1001"/>
      <c r="DP32" s="1002"/>
      <c r="DQ32" s="1000"/>
      <c r="DR32" s="1001"/>
      <c r="DS32" s="1001"/>
      <c r="DT32" s="1001"/>
      <c r="DU32" s="1002"/>
      <c r="DV32" s="1003"/>
      <c r="DW32" s="1004"/>
      <c r="DX32" s="1004"/>
      <c r="DY32" s="1004"/>
      <c r="DZ32" s="1005"/>
      <c r="EA32" s="216"/>
    </row>
    <row r="33" spans="1:131" ht="26.25" customHeight="1" x14ac:dyDescent="0.15">
      <c r="A33" s="228">
        <v>6</v>
      </c>
      <c r="B33" s="1041"/>
      <c r="C33" s="1042"/>
      <c r="D33" s="1042"/>
      <c r="E33" s="1042"/>
      <c r="F33" s="1042"/>
      <c r="G33" s="1042"/>
      <c r="H33" s="1042"/>
      <c r="I33" s="1042"/>
      <c r="J33" s="1042"/>
      <c r="K33" s="1042"/>
      <c r="L33" s="1042"/>
      <c r="M33" s="1042"/>
      <c r="N33" s="1042"/>
      <c r="O33" s="1042"/>
      <c r="P33" s="1043"/>
      <c r="Q33" s="1049"/>
      <c r="R33" s="1050"/>
      <c r="S33" s="1050"/>
      <c r="T33" s="1050"/>
      <c r="U33" s="1050"/>
      <c r="V33" s="1050"/>
      <c r="W33" s="1050"/>
      <c r="X33" s="1050"/>
      <c r="Y33" s="1050"/>
      <c r="Z33" s="1050"/>
      <c r="AA33" s="1050"/>
      <c r="AB33" s="1050"/>
      <c r="AC33" s="1050"/>
      <c r="AD33" s="1050"/>
      <c r="AE33" s="1051"/>
      <c r="AF33" s="1046"/>
      <c r="AG33" s="1047"/>
      <c r="AH33" s="1047"/>
      <c r="AI33" s="1047"/>
      <c r="AJ33" s="1048"/>
      <c r="AK33" s="990"/>
      <c r="AL33" s="981"/>
      <c r="AM33" s="981"/>
      <c r="AN33" s="981"/>
      <c r="AO33" s="981"/>
      <c r="AP33" s="981"/>
      <c r="AQ33" s="981"/>
      <c r="AR33" s="981"/>
      <c r="AS33" s="981"/>
      <c r="AT33" s="981"/>
      <c r="AU33" s="981"/>
      <c r="AV33" s="981"/>
      <c r="AW33" s="981"/>
      <c r="AX33" s="981"/>
      <c r="AY33" s="981"/>
      <c r="AZ33" s="1052"/>
      <c r="BA33" s="1052"/>
      <c r="BB33" s="1052"/>
      <c r="BC33" s="1052"/>
      <c r="BD33" s="1052"/>
      <c r="BE33" s="982"/>
      <c r="BF33" s="982"/>
      <c r="BG33" s="982"/>
      <c r="BH33" s="982"/>
      <c r="BI33" s="983"/>
      <c r="BJ33" s="218"/>
      <c r="BK33" s="218"/>
      <c r="BL33" s="218"/>
      <c r="BM33" s="218"/>
      <c r="BN33" s="218"/>
      <c r="BO33" s="227"/>
      <c r="BP33" s="227"/>
      <c r="BQ33" s="224">
        <v>27</v>
      </c>
      <c r="BR33" s="225"/>
      <c r="BS33" s="1003"/>
      <c r="BT33" s="1004"/>
      <c r="BU33" s="1004"/>
      <c r="BV33" s="1004"/>
      <c r="BW33" s="1004"/>
      <c r="BX33" s="1004"/>
      <c r="BY33" s="1004"/>
      <c r="BZ33" s="1004"/>
      <c r="CA33" s="1004"/>
      <c r="CB33" s="1004"/>
      <c r="CC33" s="1004"/>
      <c r="CD33" s="1004"/>
      <c r="CE33" s="1004"/>
      <c r="CF33" s="1004"/>
      <c r="CG33" s="1025"/>
      <c r="CH33" s="1000"/>
      <c r="CI33" s="1001"/>
      <c r="CJ33" s="1001"/>
      <c r="CK33" s="1001"/>
      <c r="CL33" s="1002"/>
      <c r="CM33" s="1000"/>
      <c r="CN33" s="1001"/>
      <c r="CO33" s="1001"/>
      <c r="CP33" s="1001"/>
      <c r="CQ33" s="1002"/>
      <c r="CR33" s="1000"/>
      <c r="CS33" s="1001"/>
      <c r="CT33" s="1001"/>
      <c r="CU33" s="1001"/>
      <c r="CV33" s="1002"/>
      <c r="CW33" s="1000"/>
      <c r="CX33" s="1001"/>
      <c r="CY33" s="1001"/>
      <c r="CZ33" s="1001"/>
      <c r="DA33" s="1002"/>
      <c r="DB33" s="1000"/>
      <c r="DC33" s="1001"/>
      <c r="DD33" s="1001"/>
      <c r="DE33" s="1001"/>
      <c r="DF33" s="1002"/>
      <c r="DG33" s="1000"/>
      <c r="DH33" s="1001"/>
      <c r="DI33" s="1001"/>
      <c r="DJ33" s="1001"/>
      <c r="DK33" s="1002"/>
      <c r="DL33" s="1000"/>
      <c r="DM33" s="1001"/>
      <c r="DN33" s="1001"/>
      <c r="DO33" s="1001"/>
      <c r="DP33" s="1002"/>
      <c r="DQ33" s="1000"/>
      <c r="DR33" s="1001"/>
      <c r="DS33" s="1001"/>
      <c r="DT33" s="1001"/>
      <c r="DU33" s="1002"/>
      <c r="DV33" s="1003"/>
      <c r="DW33" s="1004"/>
      <c r="DX33" s="1004"/>
      <c r="DY33" s="1004"/>
      <c r="DZ33" s="1005"/>
      <c r="EA33" s="216"/>
    </row>
    <row r="34" spans="1:131" ht="26.25" customHeight="1" x14ac:dyDescent="0.15">
      <c r="A34" s="228">
        <v>7</v>
      </c>
      <c r="B34" s="1041"/>
      <c r="C34" s="1042"/>
      <c r="D34" s="1042"/>
      <c r="E34" s="1042"/>
      <c r="F34" s="1042"/>
      <c r="G34" s="1042"/>
      <c r="H34" s="1042"/>
      <c r="I34" s="1042"/>
      <c r="J34" s="1042"/>
      <c r="K34" s="1042"/>
      <c r="L34" s="1042"/>
      <c r="M34" s="1042"/>
      <c r="N34" s="1042"/>
      <c r="O34" s="1042"/>
      <c r="P34" s="1043"/>
      <c r="Q34" s="1049"/>
      <c r="R34" s="1050"/>
      <c r="S34" s="1050"/>
      <c r="T34" s="1050"/>
      <c r="U34" s="1050"/>
      <c r="V34" s="1050"/>
      <c r="W34" s="1050"/>
      <c r="X34" s="1050"/>
      <c r="Y34" s="1050"/>
      <c r="Z34" s="1050"/>
      <c r="AA34" s="1050"/>
      <c r="AB34" s="1050"/>
      <c r="AC34" s="1050"/>
      <c r="AD34" s="1050"/>
      <c r="AE34" s="1051"/>
      <c r="AF34" s="1046"/>
      <c r="AG34" s="1047"/>
      <c r="AH34" s="1047"/>
      <c r="AI34" s="1047"/>
      <c r="AJ34" s="1048"/>
      <c r="AK34" s="990"/>
      <c r="AL34" s="981"/>
      <c r="AM34" s="981"/>
      <c r="AN34" s="981"/>
      <c r="AO34" s="981"/>
      <c r="AP34" s="981"/>
      <c r="AQ34" s="981"/>
      <c r="AR34" s="981"/>
      <c r="AS34" s="981"/>
      <c r="AT34" s="981"/>
      <c r="AU34" s="981"/>
      <c r="AV34" s="981"/>
      <c r="AW34" s="981"/>
      <c r="AX34" s="981"/>
      <c r="AY34" s="981"/>
      <c r="AZ34" s="1052"/>
      <c r="BA34" s="1052"/>
      <c r="BB34" s="1052"/>
      <c r="BC34" s="1052"/>
      <c r="BD34" s="1052"/>
      <c r="BE34" s="982"/>
      <c r="BF34" s="982"/>
      <c r="BG34" s="982"/>
      <c r="BH34" s="982"/>
      <c r="BI34" s="983"/>
      <c r="BJ34" s="218"/>
      <c r="BK34" s="218"/>
      <c r="BL34" s="218"/>
      <c r="BM34" s="218"/>
      <c r="BN34" s="218"/>
      <c r="BO34" s="227"/>
      <c r="BP34" s="227"/>
      <c r="BQ34" s="224">
        <v>28</v>
      </c>
      <c r="BR34" s="225"/>
      <c r="BS34" s="1003"/>
      <c r="BT34" s="1004"/>
      <c r="BU34" s="1004"/>
      <c r="BV34" s="1004"/>
      <c r="BW34" s="1004"/>
      <c r="BX34" s="1004"/>
      <c r="BY34" s="1004"/>
      <c r="BZ34" s="1004"/>
      <c r="CA34" s="1004"/>
      <c r="CB34" s="1004"/>
      <c r="CC34" s="1004"/>
      <c r="CD34" s="1004"/>
      <c r="CE34" s="1004"/>
      <c r="CF34" s="1004"/>
      <c r="CG34" s="1025"/>
      <c r="CH34" s="1000"/>
      <c r="CI34" s="1001"/>
      <c r="CJ34" s="1001"/>
      <c r="CK34" s="1001"/>
      <c r="CL34" s="1002"/>
      <c r="CM34" s="1000"/>
      <c r="CN34" s="1001"/>
      <c r="CO34" s="1001"/>
      <c r="CP34" s="1001"/>
      <c r="CQ34" s="1002"/>
      <c r="CR34" s="1000"/>
      <c r="CS34" s="1001"/>
      <c r="CT34" s="1001"/>
      <c r="CU34" s="1001"/>
      <c r="CV34" s="1002"/>
      <c r="CW34" s="1000"/>
      <c r="CX34" s="1001"/>
      <c r="CY34" s="1001"/>
      <c r="CZ34" s="1001"/>
      <c r="DA34" s="1002"/>
      <c r="DB34" s="1000"/>
      <c r="DC34" s="1001"/>
      <c r="DD34" s="1001"/>
      <c r="DE34" s="1001"/>
      <c r="DF34" s="1002"/>
      <c r="DG34" s="1000"/>
      <c r="DH34" s="1001"/>
      <c r="DI34" s="1001"/>
      <c r="DJ34" s="1001"/>
      <c r="DK34" s="1002"/>
      <c r="DL34" s="1000"/>
      <c r="DM34" s="1001"/>
      <c r="DN34" s="1001"/>
      <c r="DO34" s="1001"/>
      <c r="DP34" s="1002"/>
      <c r="DQ34" s="1000"/>
      <c r="DR34" s="1001"/>
      <c r="DS34" s="1001"/>
      <c r="DT34" s="1001"/>
      <c r="DU34" s="1002"/>
      <c r="DV34" s="1003"/>
      <c r="DW34" s="1004"/>
      <c r="DX34" s="1004"/>
      <c r="DY34" s="1004"/>
      <c r="DZ34" s="1005"/>
      <c r="EA34" s="216"/>
    </row>
    <row r="35" spans="1:131" ht="26.25" customHeight="1" x14ac:dyDescent="0.15">
      <c r="A35" s="228">
        <v>8</v>
      </c>
      <c r="B35" s="1041"/>
      <c r="C35" s="1042"/>
      <c r="D35" s="1042"/>
      <c r="E35" s="1042"/>
      <c r="F35" s="1042"/>
      <c r="G35" s="1042"/>
      <c r="H35" s="1042"/>
      <c r="I35" s="1042"/>
      <c r="J35" s="1042"/>
      <c r="K35" s="1042"/>
      <c r="L35" s="1042"/>
      <c r="M35" s="1042"/>
      <c r="N35" s="1042"/>
      <c r="O35" s="1042"/>
      <c r="P35" s="1043"/>
      <c r="Q35" s="1049"/>
      <c r="R35" s="1050"/>
      <c r="S35" s="1050"/>
      <c r="T35" s="1050"/>
      <c r="U35" s="1050"/>
      <c r="V35" s="1050"/>
      <c r="W35" s="1050"/>
      <c r="X35" s="1050"/>
      <c r="Y35" s="1050"/>
      <c r="Z35" s="1050"/>
      <c r="AA35" s="1050"/>
      <c r="AB35" s="1050"/>
      <c r="AC35" s="1050"/>
      <c r="AD35" s="1050"/>
      <c r="AE35" s="1051"/>
      <c r="AF35" s="1046"/>
      <c r="AG35" s="1047"/>
      <c r="AH35" s="1047"/>
      <c r="AI35" s="1047"/>
      <c r="AJ35" s="1048"/>
      <c r="AK35" s="990"/>
      <c r="AL35" s="981"/>
      <c r="AM35" s="981"/>
      <c r="AN35" s="981"/>
      <c r="AO35" s="981"/>
      <c r="AP35" s="981"/>
      <c r="AQ35" s="981"/>
      <c r="AR35" s="981"/>
      <c r="AS35" s="981"/>
      <c r="AT35" s="981"/>
      <c r="AU35" s="981"/>
      <c r="AV35" s="981"/>
      <c r="AW35" s="981"/>
      <c r="AX35" s="981"/>
      <c r="AY35" s="981"/>
      <c r="AZ35" s="1052"/>
      <c r="BA35" s="1052"/>
      <c r="BB35" s="1052"/>
      <c r="BC35" s="1052"/>
      <c r="BD35" s="1052"/>
      <c r="BE35" s="982"/>
      <c r="BF35" s="982"/>
      <c r="BG35" s="982"/>
      <c r="BH35" s="982"/>
      <c r="BI35" s="983"/>
      <c r="BJ35" s="218"/>
      <c r="BK35" s="218"/>
      <c r="BL35" s="218"/>
      <c r="BM35" s="218"/>
      <c r="BN35" s="218"/>
      <c r="BO35" s="227"/>
      <c r="BP35" s="227"/>
      <c r="BQ35" s="224">
        <v>29</v>
      </c>
      <c r="BR35" s="225"/>
      <c r="BS35" s="1003"/>
      <c r="BT35" s="1004"/>
      <c r="BU35" s="1004"/>
      <c r="BV35" s="1004"/>
      <c r="BW35" s="1004"/>
      <c r="BX35" s="1004"/>
      <c r="BY35" s="1004"/>
      <c r="BZ35" s="1004"/>
      <c r="CA35" s="1004"/>
      <c r="CB35" s="1004"/>
      <c r="CC35" s="1004"/>
      <c r="CD35" s="1004"/>
      <c r="CE35" s="1004"/>
      <c r="CF35" s="1004"/>
      <c r="CG35" s="1025"/>
      <c r="CH35" s="1000"/>
      <c r="CI35" s="1001"/>
      <c r="CJ35" s="1001"/>
      <c r="CK35" s="1001"/>
      <c r="CL35" s="1002"/>
      <c r="CM35" s="1000"/>
      <c r="CN35" s="1001"/>
      <c r="CO35" s="1001"/>
      <c r="CP35" s="1001"/>
      <c r="CQ35" s="1002"/>
      <c r="CR35" s="1000"/>
      <c r="CS35" s="1001"/>
      <c r="CT35" s="1001"/>
      <c r="CU35" s="1001"/>
      <c r="CV35" s="1002"/>
      <c r="CW35" s="1000"/>
      <c r="CX35" s="1001"/>
      <c r="CY35" s="1001"/>
      <c r="CZ35" s="1001"/>
      <c r="DA35" s="1002"/>
      <c r="DB35" s="1000"/>
      <c r="DC35" s="1001"/>
      <c r="DD35" s="1001"/>
      <c r="DE35" s="1001"/>
      <c r="DF35" s="1002"/>
      <c r="DG35" s="1000"/>
      <c r="DH35" s="1001"/>
      <c r="DI35" s="1001"/>
      <c r="DJ35" s="1001"/>
      <c r="DK35" s="1002"/>
      <c r="DL35" s="1000"/>
      <c r="DM35" s="1001"/>
      <c r="DN35" s="1001"/>
      <c r="DO35" s="1001"/>
      <c r="DP35" s="1002"/>
      <c r="DQ35" s="1000"/>
      <c r="DR35" s="1001"/>
      <c r="DS35" s="1001"/>
      <c r="DT35" s="1001"/>
      <c r="DU35" s="1002"/>
      <c r="DV35" s="1003"/>
      <c r="DW35" s="1004"/>
      <c r="DX35" s="1004"/>
      <c r="DY35" s="1004"/>
      <c r="DZ35" s="1005"/>
      <c r="EA35" s="216"/>
    </row>
    <row r="36" spans="1:131" ht="26.25" customHeight="1" x14ac:dyDescent="0.15">
      <c r="A36" s="228">
        <v>9</v>
      </c>
      <c r="B36" s="1041"/>
      <c r="C36" s="1042"/>
      <c r="D36" s="1042"/>
      <c r="E36" s="1042"/>
      <c r="F36" s="1042"/>
      <c r="G36" s="1042"/>
      <c r="H36" s="1042"/>
      <c r="I36" s="1042"/>
      <c r="J36" s="1042"/>
      <c r="K36" s="1042"/>
      <c r="L36" s="1042"/>
      <c r="M36" s="1042"/>
      <c r="N36" s="1042"/>
      <c r="O36" s="1042"/>
      <c r="P36" s="1043"/>
      <c r="Q36" s="1049"/>
      <c r="R36" s="1050"/>
      <c r="S36" s="1050"/>
      <c r="T36" s="1050"/>
      <c r="U36" s="1050"/>
      <c r="V36" s="1050"/>
      <c r="W36" s="1050"/>
      <c r="X36" s="1050"/>
      <c r="Y36" s="1050"/>
      <c r="Z36" s="1050"/>
      <c r="AA36" s="1050"/>
      <c r="AB36" s="1050"/>
      <c r="AC36" s="1050"/>
      <c r="AD36" s="1050"/>
      <c r="AE36" s="1051"/>
      <c r="AF36" s="1046"/>
      <c r="AG36" s="1047"/>
      <c r="AH36" s="1047"/>
      <c r="AI36" s="1047"/>
      <c r="AJ36" s="1048"/>
      <c r="AK36" s="990"/>
      <c r="AL36" s="981"/>
      <c r="AM36" s="981"/>
      <c r="AN36" s="981"/>
      <c r="AO36" s="981"/>
      <c r="AP36" s="981"/>
      <c r="AQ36" s="981"/>
      <c r="AR36" s="981"/>
      <c r="AS36" s="981"/>
      <c r="AT36" s="981"/>
      <c r="AU36" s="981"/>
      <c r="AV36" s="981"/>
      <c r="AW36" s="981"/>
      <c r="AX36" s="981"/>
      <c r="AY36" s="981"/>
      <c r="AZ36" s="1052"/>
      <c r="BA36" s="1052"/>
      <c r="BB36" s="1052"/>
      <c r="BC36" s="1052"/>
      <c r="BD36" s="1052"/>
      <c r="BE36" s="982"/>
      <c r="BF36" s="982"/>
      <c r="BG36" s="982"/>
      <c r="BH36" s="982"/>
      <c r="BI36" s="983"/>
      <c r="BJ36" s="218"/>
      <c r="BK36" s="218"/>
      <c r="BL36" s="218"/>
      <c r="BM36" s="218"/>
      <c r="BN36" s="218"/>
      <c r="BO36" s="227"/>
      <c r="BP36" s="227"/>
      <c r="BQ36" s="224">
        <v>30</v>
      </c>
      <c r="BR36" s="225"/>
      <c r="BS36" s="1003"/>
      <c r="BT36" s="1004"/>
      <c r="BU36" s="1004"/>
      <c r="BV36" s="1004"/>
      <c r="BW36" s="1004"/>
      <c r="BX36" s="1004"/>
      <c r="BY36" s="1004"/>
      <c r="BZ36" s="1004"/>
      <c r="CA36" s="1004"/>
      <c r="CB36" s="1004"/>
      <c r="CC36" s="1004"/>
      <c r="CD36" s="1004"/>
      <c r="CE36" s="1004"/>
      <c r="CF36" s="1004"/>
      <c r="CG36" s="1025"/>
      <c r="CH36" s="1000"/>
      <c r="CI36" s="1001"/>
      <c r="CJ36" s="1001"/>
      <c r="CK36" s="1001"/>
      <c r="CL36" s="1002"/>
      <c r="CM36" s="1000"/>
      <c r="CN36" s="1001"/>
      <c r="CO36" s="1001"/>
      <c r="CP36" s="1001"/>
      <c r="CQ36" s="1002"/>
      <c r="CR36" s="1000"/>
      <c r="CS36" s="1001"/>
      <c r="CT36" s="1001"/>
      <c r="CU36" s="1001"/>
      <c r="CV36" s="1002"/>
      <c r="CW36" s="1000"/>
      <c r="CX36" s="1001"/>
      <c r="CY36" s="1001"/>
      <c r="CZ36" s="1001"/>
      <c r="DA36" s="1002"/>
      <c r="DB36" s="1000"/>
      <c r="DC36" s="1001"/>
      <c r="DD36" s="1001"/>
      <c r="DE36" s="1001"/>
      <c r="DF36" s="1002"/>
      <c r="DG36" s="1000"/>
      <c r="DH36" s="1001"/>
      <c r="DI36" s="1001"/>
      <c r="DJ36" s="1001"/>
      <c r="DK36" s="1002"/>
      <c r="DL36" s="1000"/>
      <c r="DM36" s="1001"/>
      <c r="DN36" s="1001"/>
      <c r="DO36" s="1001"/>
      <c r="DP36" s="1002"/>
      <c r="DQ36" s="1000"/>
      <c r="DR36" s="1001"/>
      <c r="DS36" s="1001"/>
      <c r="DT36" s="1001"/>
      <c r="DU36" s="1002"/>
      <c r="DV36" s="1003"/>
      <c r="DW36" s="1004"/>
      <c r="DX36" s="1004"/>
      <c r="DY36" s="1004"/>
      <c r="DZ36" s="1005"/>
      <c r="EA36" s="216"/>
    </row>
    <row r="37" spans="1:131" ht="26.25" customHeight="1" x14ac:dyDescent="0.15">
      <c r="A37" s="228">
        <v>10</v>
      </c>
      <c r="B37" s="1041"/>
      <c r="C37" s="1042"/>
      <c r="D37" s="1042"/>
      <c r="E37" s="1042"/>
      <c r="F37" s="1042"/>
      <c r="G37" s="1042"/>
      <c r="H37" s="1042"/>
      <c r="I37" s="1042"/>
      <c r="J37" s="1042"/>
      <c r="K37" s="1042"/>
      <c r="L37" s="1042"/>
      <c r="M37" s="1042"/>
      <c r="N37" s="1042"/>
      <c r="O37" s="1042"/>
      <c r="P37" s="1043"/>
      <c r="Q37" s="1049"/>
      <c r="R37" s="1050"/>
      <c r="S37" s="1050"/>
      <c r="T37" s="1050"/>
      <c r="U37" s="1050"/>
      <c r="V37" s="1050"/>
      <c r="W37" s="1050"/>
      <c r="X37" s="1050"/>
      <c r="Y37" s="1050"/>
      <c r="Z37" s="1050"/>
      <c r="AA37" s="1050"/>
      <c r="AB37" s="1050"/>
      <c r="AC37" s="1050"/>
      <c r="AD37" s="1050"/>
      <c r="AE37" s="1051"/>
      <c r="AF37" s="1046"/>
      <c r="AG37" s="1047"/>
      <c r="AH37" s="1047"/>
      <c r="AI37" s="1047"/>
      <c r="AJ37" s="1048"/>
      <c r="AK37" s="990"/>
      <c r="AL37" s="981"/>
      <c r="AM37" s="981"/>
      <c r="AN37" s="981"/>
      <c r="AO37" s="981"/>
      <c r="AP37" s="981"/>
      <c r="AQ37" s="981"/>
      <c r="AR37" s="981"/>
      <c r="AS37" s="981"/>
      <c r="AT37" s="981"/>
      <c r="AU37" s="981"/>
      <c r="AV37" s="981"/>
      <c r="AW37" s="981"/>
      <c r="AX37" s="981"/>
      <c r="AY37" s="981"/>
      <c r="AZ37" s="1052"/>
      <c r="BA37" s="1052"/>
      <c r="BB37" s="1052"/>
      <c r="BC37" s="1052"/>
      <c r="BD37" s="1052"/>
      <c r="BE37" s="982"/>
      <c r="BF37" s="982"/>
      <c r="BG37" s="982"/>
      <c r="BH37" s="982"/>
      <c r="BI37" s="983"/>
      <c r="BJ37" s="218"/>
      <c r="BK37" s="218"/>
      <c r="BL37" s="218"/>
      <c r="BM37" s="218"/>
      <c r="BN37" s="218"/>
      <c r="BO37" s="227"/>
      <c r="BP37" s="227"/>
      <c r="BQ37" s="224">
        <v>31</v>
      </c>
      <c r="BR37" s="225"/>
      <c r="BS37" s="1003"/>
      <c r="BT37" s="1004"/>
      <c r="BU37" s="1004"/>
      <c r="BV37" s="1004"/>
      <c r="BW37" s="1004"/>
      <c r="BX37" s="1004"/>
      <c r="BY37" s="1004"/>
      <c r="BZ37" s="1004"/>
      <c r="CA37" s="1004"/>
      <c r="CB37" s="1004"/>
      <c r="CC37" s="1004"/>
      <c r="CD37" s="1004"/>
      <c r="CE37" s="1004"/>
      <c r="CF37" s="1004"/>
      <c r="CG37" s="1025"/>
      <c r="CH37" s="1000"/>
      <c r="CI37" s="1001"/>
      <c r="CJ37" s="1001"/>
      <c r="CK37" s="1001"/>
      <c r="CL37" s="1002"/>
      <c r="CM37" s="1000"/>
      <c r="CN37" s="1001"/>
      <c r="CO37" s="1001"/>
      <c r="CP37" s="1001"/>
      <c r="CQ37" s="1002"/>
      <c r="CR37" s="1000"/>
      <c r="CS37" s="1001"/>
      <c r="CT37" s="1001"/>
      <c r="CU37" s="1001"/>
      <c r="CV37" s="1002"/>
      <c r="CW37" s="1000"/>
      <c r="CX37" s="1001"/>
      <c r="CY37" s="1001"/>
      <c r="CZ37" s="1001"/>
      <c r="DA37" s="1002"/>
      <c r="DB37" s="1000"/>
      <c r="DC37" s="1001"/>
      <c r="DD37" s="1001"/>
      <c r="DE37" s="1001"/>
      <c r="DF37" s="1002"/>
      <c r="DG37" s="1000"/>
      <c r="DH37" s="1001"/>
      <c r="DI37" s="1001"/>
      <c r="DJ37" s="1001"/>
      <c r="DK37" s="1002"/>
      <c r="DL37" s="1000"/>
      <c r="DM37" s="1001"/>
      <c r="DN37" s="1001"/>
      <c r="DO37" s="1001"/>
      <c r="DP37" s="1002"/>
      <c r="DQ37" s="1000"/>
      <c r="DR37" s="1001"/>
      <c r="DS37" s="1001"/>
      <c r="DT37" s="1001"/>
      <c r="DU37" s="1002"/>
      <c r="DV37" s="1003"/>
      <c r="DW37" s="1004"/>
      <c r="DX37" s="1004"/>
      <c r="DY37" s="1004"/>
      <c r="DZ37" s="1005"/>
      <c r="EA37" s="216"/>
    </row>
    <row r="38" spans="1:131" ht="26.25" customHeight="1" x14ac:dyDescent="0.15">
      <c r="A38" s="228">
        <v>11</v>
      </c>
      <c r="B38" s="1041"/>
      <c r="C38" s="1042"/>
      <c r="D38" s="1042"/>
      <c r="E38" s="1042"/>
      <c r="F38" s="1042"/>
      <c r="G38" s="1042"/>
      <c r="H38" s="1042"/>
      <c r="I38" s="1042"/>
      <c r="J38" s="1042"/>
      <c r="K38" s="1042"/>
      <c r="L38" s="1042"/>
      <c r="M38" s="1042"/>
      <c r="N38" s="1042"/>
      <c r="O38" s="1042"/>
      <c r="P38" s="1043"/>
      <c r="Q38" s="1049"/>
      <c r="R38" s="1050"/>
      <c r="S38" s="1050"/>
      <c r="T38" s="1050"/>
      <c r="U38" s="1050"/>
      <c r="V38" s="1050"/>
      <c r="W38" s="1050"/>
      <c r="X38" s="1050"/>
      <c r="Y38" s="1050"/>
      <c r="Z38" s="1050"/>
      <c r="AA38" s="1050"/>
      <c r="AB38" s="1050"/>
      <c r="AC38" s="1050"/>
      <c r="AD38" s="1050"/>
      <c r="AE38" s="1051"/>
      <c r="AF38" s="1046"/>
      <c r="AG38" s="1047"/>
      <c r="AH38" s="1047"/>
      <c r="AI38" s="1047"/>
      <c r="AJ38" s="1048"/>
      <c r="AK38" s="990"/>
      <c r="AL38" s="981"/>
      <c r="AM38" s="981"/>
      <c r="AN38" s="981"/>
      <c r="AO38" s="981"/>
      <c r="AP38" s="981"/>
      <c r="AQ38" s="981"/>
      <c r="AR38" s="981"/>
      <c r="AS38" s="981"/>
      <c r="AT38" s="981"/>
      <c r="AU38" s="981"/>
      <c r="AV38" s="981"/>
      <c r="AW38" s="981"/>
      <c r="AX38" s="981"/>
      <c r="AY38" s="981"/>
      <c r="AZ38" s="1052"/>
      <c r="BA38" s="1052"/>
      <c r="BB38" s="1052"/>
      <c r="BC38" s="1052"/>
      <c r="BD38" s="1052"/>
      <c r="BE38" s="982"/>
      <c r="BF38" s="982"/>
      <c r="BG38" s="982"/>
      <c r="BH38" s="982"/>
      <c r="BI38" s="983"/>
      <c r="BJ38" s="218"/>
      <c r="BK38" s="218"/>
      <c r="BL38" s="218"/>
      <c r="BM38" s="218"/>
      <c r="BN38" s="218"/>
      <c r="BO38" s="227"/>
      <c r="BP38" s="227"/>
      <c r="BQ38" s="224">
        <v>32</v>
      </c>
      <c r="BR38" s="225"/>
      <c r="BS38" s="1003"/>
      <c r="BT38" s="1004"/>
      <c r="BU38" s="1004"/>
      <c r="BV38" s="1004"/>
      <c r="BW38" s="1004"/>
      <c r="BX38" s="1004"/>
      <c r="BY38" s="1004"/>
      <c r="BZ38" s="1004"/>
      <c r="CA38" s="1004"/>
      <c r="CB38" s="1004"/>
      <c r="CC38" s="1004"/>
      <c r="CD38" s="1004"/>
      <c r="CE38" s="1004"/>
      <c r="CF38" s="1004"/>
      <c r="CG38" s="1025"/>
      <c r="CH38" s="1000"/>
      <c r="CI38" s="1001"/>
      <c r="CJ38" s="1001"/>
      <c r="CK38" s="1001"/>
      <c r="CL38" s="1002"/>
      <c r="CM38" s="1000"/>
      <c r="CN38" s="1001"/>
      <c r="CO38" s="1001"/>
      <c r="CP38" s="1001"/>
      <c r="CQ38" s="1002"/>
      <c r="CR38" s="1000"/>
      <c r="CS38" s="1001"/>
      <c r="CT38" s="1001"/>
      <c r="CU38" s="1001"/>
      <c r="CV38" s="1002"/>
      <c r="CW38" s="1000"/>
      <c r="CX38" s="1001"/>
      <c r="CY38" s="1001"/>
      <c r="CZ38" s="1001"/>
      <c r="DA38" s="1002"/>
      <c r="DB38" s="1000"/>
      <c r="DC38" s="1001"/>
      <c r="DD38" s="1001"/>
      <c r="DE38" s="1001"/>
      <c r="DF38" s="1002"/>
      <c r="DG38" s="1000"/>
      <c r="DH38" s="1001"/>
      <c r="DI38" s="1001"/>
      <c r="DJ38" s="1001"/>
      <c r="DK38" s="1002"/>
      <c r="DL38" s="1000"/>
      <c r="DM38" s="1001"/>
      <c r="DN38" s="1001"/>
      <c r="DO38" s="1001"/>
      <c r="DP38" s="1002"/>
      <c r="DQ38" s="1000"/>
      <c r="DR38" s="1001"/>
      <c r="DS38" s="1001"/>
      <c r="DT38" s="1001"/>
      <c r="DU38" s="1002"/>
      <c r="DV38" s="1003"/>
      <c r="DW38" s="1004"/>
      <c r="DX38" s="1004"/>
      <c r="DY38" s="1004"/>
      <c r="DZ38" s="1005"/>
      <c r="EA38" s="216"/>
    </row>
    <row r="39" spans="1:131" ht="26.25" customHeight="1" x14ac:dyDescent="0.15">
      <c r="A39" s="228">
        <v>12</v>
      </c>
      <c r="B39" s="1041"/>
      <c r="C39" s="1042"/>
      <c r="D39" s="1042"/>
      <c r="E39" s="1042"/>
      <c r="F39" s="1042"/>
      <c r="G39" s="1042"/>
      <c r="H39" s="1042"/>
      <c r="I39" s="1042"/>
      <c r="J39" s="1042"/>
      <c r="K39" s="1042"/>
      <c r="L39" s="1042"/>
      <c r="M39" s="1042"/>
      <c r="N39" s="1042"/>
      <c r="O39" s="1042"/>
      <c r="P39" s="1043"/>
      <c r="Q39" s="1049"/>
      <c r="R39" s="1050"/>
      <c r="S39" s="1050"/>
      <c r="T39" s="1050"/>
      <c r="U39" s="1050"/>
      <c r="V39" s="1050"/>
      <c r="W39" s="1050"/>
      <c r="X39" s="1050"/>
      <c r="Y39" s="1050"/>
      <c r="Z39" s="1050"/>
      <c r="AA39" s="1050"/>
      <c r="AB39" s="1050"/>
      <c r="AC39" s="1050"/>
      <c r="AD39" s="1050"/>
      <c r="AE39" s="1051"/>
      <c r="AF39" s="1046"/>
      <c r="AG39" s="1047"/>
      <c r="AH39" s="1047"/>
      <c r="AI39" s="1047"/>
      <c r="AJ39" s="1048"/>
      <c r="AK39" s="990"/>
      <c r="AL39" s="981"/>
      <c r="AM39" s="981"/>
      <c r="AN39" s="981"/>
      <c r="AO39" s="981"/>
      <c r="AP39" s="981"/>
      <c r="AQ39" s="981"/>
      <c r="AR39" s="981"/>
      <c r="AS39" s="981"/>
      <c r="AT39" s="981"/>
      <c r="AU39" s="981"/>
      <c r="AV39" s="981"/>
      <c r="AW39" s="981"/>
      <c r="AX39" s="981"/>
      <c r="AY39" s="981"/>
      <c r="AZ39" s="1052"/>
      <c r="BA39" s="1052"/>
      <c r="BB39" s="1052"/>
      <c r="BC39" s="1052"/>
      <c r="BD39" s="1052"/>
      <c r="BE39" s="982"/>
      <c r="BF39" s="982"/>
      <c r="BG39" s="982"/>
      <c r="BH39" s="982"/>
      <c r="BI39" s="983"/>
      <c r="BJ39" s="218"/>
      <c r="BK39" s="218"/>
      <c r="BL39" s="218"/>
      <c r="BM39" s="218"/>
      <c r="BN39" s="218"/>
      <c r="BO39" s="227"/>
      <c r="BP39" s="227"/>
      <c r="BQ39" s="224">
        <v>33</v>
      </c>
      <c r="BR39" s="225"/>
      <c r="BS39" s="1003"/>
      <c r="BT39" s="1004"/>
      <c r="BU39" s="1004"/>
      <c r="BV39" s="1004"/>
      <c r="BW39" s="1004"/>
      <c r="BX39" s="1004"/>
      <c r="BY39" s="1004"/>
      <c r="BZ39" s="1004"/>
      <c r="CA39" s="1004"/>
      <c r="CB39" s="1004"/>
      <c r="CC39" s="1004"/>
      <c r="CD39" s="1004"/>
      <c r="CE39" s="1004"/>
      <c r="CF39" s="1004"/>
      <c r="CG39" s="1025"/>
      <c r="CH39" s="1000"/>
      <c r="CI39" s="1001"/>
      <c r="CJ39" s="1001"/>
      <c r="CK39" s="1001"/>
      <c r="CL39" s="1002"/>
      <c r="CM39" s="1000"/>
      <c r="CN39" s="1001"/>
      <c r="CO39" s="1001"/>
      <c r="CP39" s="1001"/>
      <c r="CQ39" s="1002"/>
      <c r="CR39" s="1000"/>
      <c r="CS39" s="1001"/>
      <c r="CT39" s="1001"/>
      <c r="CU39" s="1001"/>
      <c r="CV39" s="1002"/>
      <c r="CW39" s="1000"/>
      <c r="CX39" s="1001"/>
      <c r="CY39" s="1001"/>
      <c r="CZ39" s="1001"/>
      <c r="DA39" s="1002"/>
      <c r="DB39" s="1000"/>
      <c r="DC39" s="1001"/>
      <c r="DD39" s="1001"/>
      <c r="DE39" s="1001"/>
      <c r="DF39" s="1002"/>
      <c r="DG39" s="1000"/>
      <c r="DH39" s="1001"/>
      <c r="DI39" s="1001"/>
      <c r="DJ39" s="1001"/>
      <c r="DK39" s="1002"/>
      <c r="DL39" s="1000"/>
      <c r="DM39" s="1001"/>
      <c r="DN39" s="1001"/>
      <c r="DO39" s="1001"/>
      <c r="DP39" s="1002"/>
      <c r="DQ39" s="1000"/>
      <c r="DR39" s="1001"/>
      <c r="DS39" s="1001"/>
      <c r="DT39" s="1001"/>
      <c r="DU39" s="1002"/>
      <c r="DV39" s="1003"/>
      <c r="DW39" s="1004"/>
      <c r="DX39" s="1004"/>
      <c r="DY39" s="1004"/>
      <c r="DZ39" s="1005"/>
      <c r="EA39" s="216"/>
    </row>
    <row r="40" spans="1:131" ht="26.25" customHeight="1" x14ac:dyDescent="0.15">
      <c r="A40" s="224">
        <v>13</v>
      </c>
      <c r="B40" s="1041"/>
      <c r="C40" s="1042"/>
      <c r="D40" s="1042"/>
      <c r="E40" s="1042"/>
      <c r="F40" s="1042"/>
      <c r="G40" s="1042"/>
      <c r="H40" s="1042"/>
      <c r="I40" s="1042"/>
      <c r="J40" s="1042"/>
      <c r="K40" s="1042"/>
      <c r="L40" s="1042"/>
      <c r="M40" s="1042"/>
      <c r="N40" s="1042"/>
      <c r="O40" s="1042"/>
      <c r="P40" s="1043"/>
      <c r="Q40" s="1049"/>
      <c r="R40" s="1050"/>
      <c r="S40" s="1050"/>
      <c r="T40" s="1050"/>
      <c r="U40" s="1050"/>
      <c r="V40" s="1050"/>
      <c r="W40" s="1050"/>
      <c r="X40" s="1050"/>
      <c r="Y40" s="1050"/>
      <c r="Z40" s="1050"/>
      <c r="AA40" s="1050"/>
      <c r="AB40" s="1050"/>
      <c r="AC40" s="1050"/>
      <c r="AD40" s="1050"/>
      <c r="AE40" s="1051"/>
      <c r="AF40" s="1046"/>
      <c r="AG40" s="1047"/>
      <c r="AH40" s="1047"/>
      <c r="AI40" s="1047"/>
      <c r="AJ40" s="1048"/>
      <c r="AK40" s="990"/>
      <c r="AL40" s="981"/>
      <c r="AM40" s="981"/>
      <c r="AN40" s="981"/>
      <c r="AO40" s="981"/>
      <c r="AP40" s="981"/>
      <c r="AQ40" s="981"/>
      <c r="AR40" s="981"/>
      <c r="AS40" s="981"/>
      <c r="AT40" s="981"/>
      <c r="AU40" s="981"/>
      <c r="AV40" s="981"/>
      <c r="AW40" s="981"/>
      <c r="AX40" s="981"/>
      <c r="AY40" s="981"/>
      <c r="AZ40" s="1052"/>
      <c r="BA40" s="1052"/>
      <c r="BB40" s="1052"/>
      <c r="BC40" s="1052"/>
      <c r="BD40" s="1052"/>
      <c r="BE40" s="982"/>
      <c r="BF40" s="982"/>
      <c r="BG40" s="982"/>
      <c r="BH40" s="982"/>
      <c r="BI40" s="983"/>
      <c r="BJ40" s="218"/>
      <c r="BK40" s="218"/>
      <c r="BL40" s="218"/>
      <c r="BM40" s="218"/>
      <c r="BN40" s="218"/>
      <c r="BO40" s="227"/>
      <c r="BP40" s="227"/>
      <c r="BQ40" s="224">
        <v>34</v>
      </c>
      <c r="BR40" s="225"/>
      <c r="BS40" s="1003"/>
      <c r="BT40" s="1004"/>
      <c r="BU40" s="1004"/>
      <c r="BV40" s="1004"/>
      <c r="BW40" s="1004"/>
      <c r="BX40" s="1004"/>
      <c r="BY40" s="1004"/>
      <c r="BZ40" s="1004"/>
      <c r="CA40" s="1004"/>
      <c r="CB40" s="1004"/>
      <c r="CC40" s="1004"/>
      <c r="CD40" s="1004"/>
      <c r="CE40" s="1004"/>
      <c r="CF40" s="1004"/>
      <c r="CG40" s="1025"/>
      <c r="CH40" s="1000"/>
      <c r="CI40" s="1001"/>
      <c r="CJ40" s="1001"/>
      <c r="CK40" s="1001"/>
      <c r="CL40" s="1002"/>
      <c r="CM40" s="1000"/>
      <c r="CN40" s="1001"/>
      <c r="CO40" s="1001"/>
      <c r="CP40" s="1001"/>
      <c r="CQ40" s="1002"/>
      <c r="CR40" s="1000"/>
      <c r="CS40" s="1001"/>
      <c r="CT40" s="1001"/>
      <c r="CU40" s="1001"/>
      <c r="CV40" s="1002"/>
      <c r="CW40" s="1000"/>
      <c r="CX40" s="1001"/>
      <c r="CY40" s="1001"/>
      <c r="CZ40" s="1001"/>
      <c r="DA40" s="1002"/>
      <c r="DB40" s="1000"/>
      <c r="DC40" s="1001"/>
      <c r="DD40" s="1001"/>
      <c r="DE40" s="1001"/>
      <c r="DF40" s="1002"/>
      <c r="DG40" s="1000"/>
      <c r="DH40" s="1001"/>
      <c r="DI40" s="1001"/>
      <c r="DJ40" s="1001"/>
      <c r="DK40" s="1002"/>
      <c r="DL40" s="1000"/>
      <c r="DM40" s="1001"/>
      <c r="DN40" s="1001"/>
      <c r="DO40" s="1001"/>
      <c r="DP40" s="1002"/>
      <c r="DQ40" s="1000"/>
      <c r="DR40" s="1001"/>
      <c r="DS40" s="1001"/>
      <c r="DT40" s="1001"/>
      <c r="DU40" s="1002"/>
      <c r="DV40" s="1003"/>
      <c r="DW40" s="1004"/>
      <c r="DX40" s="1004"/>
      <c r="DY40" s="1004"/>
      <c r="DZ40" s="1005"/>
      <c r="EA40" s="216"/>
    </row>
    <row r="41" spans="1:131" ht="26.25" customHeight="1" x14ac:dyDescent="0.15">
      <c r="A41" s="224">
        <v>14</v>
      </c>
      <c r="B41" s="1041"/>
      <c r="C41" s="1042"/>
      <c r="D41" s="1042"/>
      <c r="E41" s="1042"/>
      <c r="F41" s="1042"/>
      <c r="G41" s="1042"/>
      <c r="H41" s="1042"/>
      <c r="I41" s="1042"/>
      <c r="J41" s="1042"/>
      <c r="K41" s="1042"/>
      <c r="L41" s="1042"/>
      <c r="M41" s="1042"/>
      <c r="N41" s="1042"/>
      <c r="O41" s="1042"/>
      <c r="P41" s="1043"/>
      <c r="Q41" s="1049"/>
      <c r="R41" s="1050"/>
      <c r="S41" s="1050"/>
      <c r="T41" s="1050"/>
      <c r="U41" s="1050"/>
      <c r="V41" s="1050"/>
      <c r="W41" s="1050"/>
      <c r="X41" s="1050"/>
      <c r="Y41" s="1050"/>
      <c r="Z41" s="1050"/>
      <c r="AA41" s="1050"/>
      <c r="AB41" s="1050"/>
      <c r="AC41" s="1050"/>
      <c r="AD41" s="1050"/>
      <c r="AE41" s="1051"/>
      <c r="AF41" s="1046"/>
      <c r="AG41" s="1047"/>
      <c r="AH41" s="1047"/>
      <c r="AI41" s="1047"/>
      <c r="AJ41" s="1048"/>
      <c r="AK41" s="990"/>
      <c r="AL41" s="981"/>
      <c r="AM41" s="981"/>
      <c r="AN41" s="981"/>
      <c r="AO41" s="981"/>
      <c r="AP41" s="981"/>
      <c r="AQ41" s="981"/>
      <c r="AR41" s="981"/>
      <c r="AS41" s="981"/>
      <c r="AT41" s="981"/>
      <c r="AU41" s="981"/>
      <c r="AV41" s="981"/>
      <c r="AW41" s="981"/>
      <c r="AX41" s="981"/>
      <c r="AY41" s="981"/>
      <c r="AZ41" s="1052"/>
      <c r="BA41" s="1052"/>
      <c r="BB41" s="1052"/>
      <c r="BC41" s="1052"/>
      <c r="BD41" s="1052"/>
      <c r="BE41" s="982"/>
      <c r="BF41" s="982"/>
      <c r="BG41" s="982"/>
      <c r="BH41" s="982"/>
      <c r="BI41" s="983"/>
      <c r="BJ41" s="218"/>
      <c r="BK41" s="218"/>
      <c r="BL41" s="218"/>
      <c r="BM41" s="218"/>
      <c r="BN41" s="218"/>
      <c r="BO41" s="227"/>
      <c r="BP41" s="227"/>
      <c r="BQ41" s="224">
        <v>35</v>
      </c>
      <c r="BR41" s="225"/>
      <c r="BS41" s="1003"/>
      <c r="BT41" s="1004"/>
      <c r="BU41" s="1004"/>
      <c r="BV41" s="1004"/>
      <c r="BW41" s="1004"/>
      <c r="BX41" s="1004"/>
      <c r="BY41" s="1004"/>
      <c r="BZ41" s="1004"/>
      <c r="CA41" s="1004"/>
      <c r="CB41" s="1004"/>
      <c r="CC41" s="1004"/>
      <c r="CD41" s="1004"/>
      <c r="CE41" s="1004"/>
      <c r="CF41" s="1004"/>
      <c r="CG41" s="1025"/>
      <c r="CH41" s="1000"/>
      <c r="CI41" s="1001"/>
      <c r="CJ41" s="1001"/>
      <c r="CK41" s="1001"/>
      <c r="CL41" s="1002"/>
      <c r="CM41" s="1000"/>
      <c r="CN41" s="1001"/>
      <c r="CO41" s="1001"/>
      <c r="CP41" s="1001"/>
      <c r="CQ41" s="1002"/>
      <c r="CR41" s="1000"/>
      <c r="CS41" s="1001"/>
      <c r="CT41" s="1001"/>
      <c r="CU41" s="1001"/>
      <c r="CV41" s="1002"/>
      <c r="CW41" s="1000"/>
      <c r="CX41" s="1001"/>
      <c r="CY41" s="1001"/>
      <c r="CZ41" s="1001"/>
      <c r="DA41" s="1002"/>
      <c r="DB41" s="1000"/>
      <c r="DC41" s="1001"/>
      <c r="DD41" s="1001"/>
      <c r="DE41" s="1001"/>
      <c r="DF41" s="1002"/>
      <c r="DG41" s="1000"/>
      <c r="DH41" s="1001"/>
      <c r="DI41" s="1001"/>
      <c r="DJ41" s="1001"/>
      <c r="DK41" s="1002"/>
      <c r="DL41" s="1000"/>
      <c r="DM41" s="1001"/>
      <c r="DN41" s="1001"/>
      <c r="DO41" s="1001"/>
      <c r="DP41" s="1002"/>
      <c r="DQ41" s="1000"/>
      <c r="DR41" s="1001"/>
      <c r="DS41" s="1001"/>
      <c r="DT41" s="1001"/>
      <c r="DU41" s="1002"/>
      <c r="DV41" s="1003"/>
      <c r="DW41" s="1004"/>
      <c r="DX41" s="1004"/>
      <c r="DY41" s="1004"/>
      <c r="DZ41" s="1005"/>
      <c r="EA41" s="216"/>
    </row>
    <row r="42" spans="1:131" ht="26.25" customHeight="1" x14ac:dyDescent="0.15">
      <c r="A42" s="224">
        <v>15</v>
      </c>
      <c r="B42" s="1041"/>
      <c r="C42" s="1042"/>
      <c r="D42" s="1042"/>
      <c r="E42" s="1042"/>
      <c r="F42" s="1042"/>
      <c r="G42" s="1042"/>
      <c r="H42" s="1042"/>
      <c r="I42" s="1042"/>
      <c r="J42" s="1042"/>
      <c r="K42" s="1042"/>
      <c r="L42" s="1042"/>
      <c r="M42" s="1042"/>
      <c r="N42" s="1042"/>
      <c r="O42" s="1042"/>
      <c r="P42" s="1043"/>
      <c r="Q42" s="1049"/>
      <c r="R42" s="1050"/>
      <c r="S42" s="1050"/>
      <c r="T42" s="1050"/>
      <c r="U42" s="1050"/>
      <c r="V42" s="1050"/>
      <c r="W42" s="1050"/>
      <c r="X42" s="1050"/>
      <c r="Y42" s="1050"/>
      <c r="Z42" s="1050"/>
      <c r="AA42" s="1050"/>
      <c r="AB42" s="1050"/>
      <c r="AC42" s="1050"/>
      <c r="AD42" s="1050"/>
      <c r="AE42" s="1051"/>
      <c r="AF42" s="1046"/>
      <c r="AG42" s="1047"/>
      <c r="AH42" s="1047"/>
      <c r="AI42" s="1047"/>
      <c r="AJ42" s="1048"/>
      <c r="AK42" s="990"/>
      <c r="AL42" s="981"/>
      <c r="AM42" s="981"/>
      <c r="AN42" s="981"/>
      <c r="AO42" s="981"/>
      <c r="AP42" s="981"/>
      <c r="AQ42" s="981"/>
      <c r="AR42" s="981"/>
      <c r="AS42" s="981"/>
      <c r="AT42" s="981"/>
      <c r="AU42" s="981"/>
      <c r="AV42" s="981"/>
      <c r="AW42" s="981"/>
      <c r="AX42" s="981"/>
      <c r="AY42" s="981"/>
      <c r="AZ42" s="1052"/>
      <c r="BA42" s="1052"/>
      <c r="BB42" s="1052"/>
      <c r="BC42" s="1052"/>
      <c r="BD42" s="1052"/>
      <c r="BE42" s="982"/>
      <c r="BF42" s="982"/>
      <c r="BG42" s="982"/>
      <c r="BH42" s="982"/>
      <c r="BI42" s="983"/>
      <c r="BJ42" s="218"/>
      <c r="BK42" s="218"/>
      <c r="BL42" s="218"/>
      <c r="BM42" s="218"/>
      <c r="BN42" s="218"/>
      <c r="BO42" s="227"/>
      <c r="BP42" s="227"/>
      <c r="BQ42" s="224">
        <v>36</v>
      </c>
      <c r="BR42" s="225"/>
      <c r="BS42" s="1003"/>
      <c r="BT42" s="1004"/>
      <c r="BU42" s="1004"/>
      <c r="BV42" s="1004"/>
      <c r="BW42" s="1004"/>
      <c r="BX42" s="1004"/>
      <c r="BY42" s="1004"/>
      <c r="BZ42" s="1004"/>
      <c r="CA42" s="1004"/>
      <c r="CB42" s="1004"/>
      <c r="CC42" s="1004"/>
      <c r="CD42" s="1004"/>
      <c r="CE42" s="1004"/>
      <c r="CF42" s="1004"/>
      <c r="CG42" s="1025"/>
      <c r="CH42" s="1000"/>
      <c r="CI42" s="1001"/>
      <c r="CJ42" s="1001"/>
      <c r="CK42" s="1001"/>
      <c r="CL42" s="1002"/>
      <c r="CM42" s="1000"/>
      <c r="CN42" s="1001"/>
      <c r="CO42" s="1001"/>
      <c r="CP42" s="1001"/>
      <c r="CQ42" s="1002"/>
      <c r="CR42" s="1000"/>
      <c r="CS42" s="1001"/>
      <c r="CT42" s="1001"/>
      <c r="CU42" s="1001"/>
      <c r="CV42" s="1002"/>
      <c r="CW42" s="1000"/>
      <c r="CX42" s="1001"/>
      <c r="CY42" s="1001"/>
      <c r="CZ42" s="1001"/>
      <c r="DA42" s="1002"/>
      <c r="DB42" s="1000"/>
      <c r="DC42" s="1001"/>
      <c r="DD42" s="1001"/>
      <c r="DE42" s="1001"/>
      <c r="DF42" s="1002"/>
      <c r="DG42" s="1000"/>
      <c r="DH42" s="1001"/>
      <c r="DI42" s="1001"/>
      <c r="DJ42" s="1001"/>
      <c r="DK42" s="1002"/>
      <c r="DL42" s="1000"/>
      <c r="DM42" s="1001"/>
      <c r="DN42" s="1001"/>
      <c r="DO42" s="1001"/>
      <c r="DP42" s="1002"/>
      <c r="DQ42" s="1000"/>
      <c r="DR42" s="1001"/>
      <c r="DS42" s="1001"/>
      <c r="DT42" s="1001"/>
      <c r="DU42" s="1002"/>
      <c r="DV42" s="1003"/>
      <c r="DW42" s="1004"/>
      <c r="DX42" s="1004"/>
      <c r="DY42" s="1004"/>
      <c r="DZ42" s="1005"/>
      <c r="EA42" s="216"/>
    </row>
    <row r="43" spans="1:131" ht="26.25" customHeight="1" x14ac:dyDescent="0.15">
      <c r="A43" s="224">
        <v>16</v>
      </c>
      <c r="B43" s="1041"/>
      <c r="C43" s="1042"/>
      <c r="D43" s="1042"/>
      <c r="E43" s="1042"/>
      <c r="F43" s="1042"/>
      <c r="G43" s="1042"/>
      <c r="H43" s="1042"/>
      <c r="I43" s="1042"/>
      <c r="J43" s="1042"/>
      <c r="K43" s="1042"/>
      <c r="L43" s="1042"/>
      <c r="M43" s="1042"/>
      <c r="N43" s="1042"/>
      <c r="O43" s="1042"/>
      <c r="P43" s="1043"/>
      <c r="Q43" s="1049"/>
      <c r="R43" s="1050"/>
      <c r="S43" s="1050"/>
      <c r="T43" s="1050"/>
      <c r="U43" s="1050"/>
      <c r="V43" s="1050"/>
      <c r="W43" s="1050"/>
      <c r="X43" s="1050"/>
      <c r="Y43" s="1050"/>
      <c r="Z43" s="1050"/>
      <c r="AA43" s="1050"/>
      <c r="AB43" s="1050"/>
      <c r="AC43" s="1050"/>
      <c r="AD43" s="1050"/>
      <c r="AE43" s="1051"/>
      <c r="AF43" s="1046"/>
      <c r="AG43" s="1047"/>
      <c r="AH43" s="1047"/>
      <c r="AI43" s="1047"/>
      <c r="AJ43" s="1048"/>
      <c r="AK43" s="990"/>
      <c r="AL43" s="981"/>
      <c r="AM43" s="981"/>
      <c r="AN43" s="981"/>
      <c r="AO43" s="981"/>
      <c r="AP43" s="981"/>
      <c r="AQ43" s="981"/>
      <c r="AR43" s="981"/>
      <c r="AS43" s="981"/>
      <c r="AT43" s="981"/>
      <c r="AU43" s="981"/>
      <c r="AV43" s="981"/>
      <c r="AW43" s="981"/>
      <c r="AX43" s="981"/>
      <c r="AY43" s="981"/>
      <c r="AZ43" s="1052"/>
      <c r="BA43" s="1052"/>
      <c r="BB43" s="1052"/>
      <c r="BC43" s="1052"/>
      <c r="BD43" s="1052"/>
      <c r="BE43" s="982"/>
      <c r="BF43" s="982"/>
      <c r="BG43" s="982"/>
      <c r="BH43" s="982"/>
      <c r="BI43" s="983"/>
      <c r="BJ43" s="218"/>
      <c r="BK43" s="218"/>
      <c r="BL43" s="218"/>
      <c r="BM43" s="218"/>
      <c r="BN43" s="218"/>
      <c r="BO43" s="227"/>
      <c r="BP43" s="227"/>
      <c r="BQ43" s="224">
        <v>37</v>
      </c>
      <c r="BR43" s="225"/>
      <c r="BS43" s="1003"/>
      <c r="BT43" s="1004"/>
      <c r="BU43" s="1004"/>
      <c r="BV43" s="1004"/>
      <c r="BW43" s="1004"/>
      <c r="BX43" s="1004"/>
      <c r="BY43" s="1004"/>
      <c r="BZ43" s="1004"/>
      <c r="CA43" s="1004"/>
      <c r="CB43" s="1004"/>
      <c r="CC43" s="1004"/>
      <c r="CD43" s="1004"/>
      <c r="CE43" s="1004"/>
      <c r="CF43" s="1004"/>
      <c r="CG43" s="1025"/>
      <c r="CH43" s="1000"/>
      <c r="CI43" s="1001"/>
      <c r="CJ43" s="1001"/>
      <c r="CK43" s="1001"/>
      <c r="CL43" s="1002"/>
      <c r="CM43" s="1000"/>
      <c r="CN43" s="1001"/>
      <c r="CO43" s="1001"/>
      <c r="CP43" s="1001"/>
      <c r="CQ43" s="1002"/>
      <c r="CR43" s="1000"/>
      <c r="CS43" s="1001"/>
      <c r="CT43" s="1001"/>
      <c r="CU43" s="1001"/>
      <c r="CV43" s="1002"/>
      <c r="CW43" s="1000"/>
      <c r="CX43" s="1001"/>
      <c r="CY43" s="1001"/>
      <c r="CZ43" s="1001"/>
      <c r="DA43" s="1002"/>
      <c r="DB43" s="1000"/>
      <c r="DC43" s="1001"/>
      <c r="DD43" s="1001"/>
      <c r="DE43" s="1001"/>
      <c r="DF43" s="1002"/>
      <c r="DG43" s="1000"/>
      <c r="DH43" s="1001"/>
      <c r="DI43" s="1001"/>
      <c r="DJ43" s="1001"/>
      <c r="DK43" s="1002"/>
      <c r="DL43" s="1000"/>
      <c r="DM43" s="1001"/>
      <c r="DN43" s="1001"/>
      <c r="DO43" s="1001"/>
      <c r="DP43" s="1002"/>
      <c r="DQ43" s="1000"/>
      <c r="DR43" s="1001"/>
      <c r="DS43" s="1001"/>
      <c r="DT43" s="1001"/>
      <c r="DU43" s="1002"/>
      <c r="DV43" s="1003"/>
      <c r="DW43" s="1004"/>
      <c r="DX43" s="1004"/>
      <c r="DY43" s="1004"/>
      <c r="DZ43" s="1005"/>
      <c r="EA43" s="216"/>
    </row>
    <row r="44" spans="1:131" ht="26.25" customHeight="1" x14ac:dyDescent="0.15">
      <c r="A44" s="224">
        <v>17</v>
      </c>
      <c r="B44" s="1041"/>
      <c r="C44" s="1042"/>
      <c r="D44" s="1042"/>
      <c r="E44" s="1042"/>
      <c r="F44" s="1042"/>
      <c r="G44" s="1042"/>
      <c r="H44" s="1042"/>
      <c r="I44" s="1042"/>
      <c r="J44" s="1042"/>
      <c r="K44" s="1042"/>
      <c r="L44" s="1042"/>
      <c r="M44" s="1042"/>
      <c r="N44" s="1042"/>
      <c r="O44" s="1042"/>
      <c r="P44" s="1043"/>
      <c r="Q44" s="1049"/>
      <c r="R44" s="1050"/>
      <c r="S44" s="1050"/>
      <c r="T44" s="1050"/>
      <c r="U44" s="1050"/>
      <c r="V44" s="1050"/>
      <c r="W44" s="1050"/>
      <c r="X44" s="1050"/>
      <c r="Y44" s="1050"/>
      <c r="Z44" s="1050"/>
      <c r="AA44" s="1050"/>
      <c r="AB44" s="1050"/>
      <c r="AC44" s="1050"/>
      <c r="AD44" s="1050"/>
      <c r="AE44" s="1051"/>
      <c r="AF44" s="1046"/>
      <c r="AG44" s="1047"/>
      <c r="AH44" s="1047"/>
      <c r="AI44" s="1047"/>
      <c r="AJ44" s="1048"/>
      <c r="AK44" s="990"/>
      <c r="AL44" s="981"/>
      <c r="AM44" s="981"/>
      <c r="AN44" s="981"/>
      <c r="AO44" s="981"/>
      <c r="AP44" s="981"/>
      <c r="AQ44" s="981"/>
      <c r="AR44" s="981"/>
      <c r="AS44" s="981"/>
      <c r="AT44" s="981"/>
      <c r="AU44" s="981"/>
      <c r="AV44" s="981"/>
      <c r="AW44" s="981"/>
      <c r="AX44" s="981"/>
      <c r="AY44" s="981"/>
      <c r="AZ44" s="1052"/>
      <c r="BA44" s="1052"/>
      <c r="BB44" s="1052"/>
      <c r="BC44" s="1052"/>
      <c r="BD44" s="1052"/>
      <c r="BE44" s="982"/>
      <c r="BF44" s="982"/>
      <c r="BG44" s="982"/>
      <c r="BH44" s="982"/>
      <c r="BI44" s="983"/>
      <c r="BJ44" s="218"/>
      <c r="BK44" s="218"/>
      <c r="BL44" s="218"/>
      <c r="BM44" s="218"/>
      <c r="BN44" s="218"/>
      <c r="BO44" s="227"/>
      <c r="BP44" s="227"/>
      <c r="BQ44" s="224">
        <v>38</v>
      </c>
      <c r="BR44" s="225"/>
      <c r="BS44" s="1003"/>
      <c r="BT44" s="1004"/>
      <c r="BU44" s="1004"/>
      <c r="BV44" s="1004"/>
      <c r="BW44" s="1004"/>
      <c r="BX44" s="1004"/>
      <c r="BY44" s="1004"/>
      <c r="BZ44" s="1004"/>
      <c r="CA44" s="1004"/>
      <c r="CB44" s="1004"/>
      <c r="CC44" s="1004"/>
      <c r="CD44" s="1004"/>
      <c r="CE44" s="1004"/>
      <c r="CF44" s="1004"/>
      <c r="CG44" s="1025"/>
      <c r="CH44" s="1000"/>
      <c r="CI44" s="1001"/>
      <c r="CJ44" s="1001"/>
      <c r="CK44" s="1001"/>
      <c r="CL44" s="1002"/>
      <c r="CM44" s="1000"/>
      <c r="CN44" s="1001"/>
      <c r="CO44" s="1001"/>
      <c r="CP44" s="1001"/>
      <c r="CQ44" s="1002"/>
      <c r="CR44" s="1000"/>
      <c r="CS44" s="1001"/>
      <c r="CT44" s="1001"/>
      <c r="CU44" s="1001"/>
      <c r="CV44" s="1002"/>
      <c r="CW44" s="1000"/>
      <c r="CX44" s="1001"/>
      <c r="CY44" s="1001"/>
      <c r="CZ44" s="1001"/>
      <c r="DA44" s="1002"/>
      <c r="DB44" s="1000"/>
      <c r="DC44" s="1001"/>
      <c r="DD44" s="1001"/>
      <c r="DE44" s="1001"/>
      <c r="DF44" s="1002"/>
      <c r="DG44" s="1000"/>
      <c r="DH44" s="1001"/>
      <c r="DI44" s="1001"/>
      <c r="DJ44" s="1001"/>
      <c r="DK44" s="1002"/>
      <c r="DL44" s="1000"/>
      <c r="DM44" s="1001"/>
      <c r="DN44" s="1001"/>
      <c r="DO44" s="1001"/>
      <c r="DP44" s="1002"/>
      <c r="DQ44" s="1000"/>
      <c r="DR44" s="1001"/>
      <c r="DS44" s="1001"/>
      <c r="DT44" s="1001"/>
      <c r="DU44" s="1002"/>
      <c r="DV44" s="1003"/>
      <c r="DW44" s="1004"/>
      <c r="DX44" s="1004"/>
      <c r="DY44" s="1004"/>
      <c r="DZ44" s="1005"/>
      <c r="EA44" s="216"/>
    </row>
    <row r="45" spans="1:131" ht="26.25" customHeight="1" x14ac:dyDescent="0.15">
      <c r="A45" s="224">
        <v>18</v>
      </c>
      <c r="B45" s="1041"/>
      <c r="C45" s="1042"/>
      <c r="D45" s="1042"/>
      <c r="E45" s="1042"/>
      <c r="F45" s="1042"/>
      <c r="G45" s="1042"/>
      <c r="H45" s="1042"/>
      <c r="I45" s="1042"/>
      <c r="J45" s="1042"/>
      <c r="K45" s="1042"/>
      <c r="L45" s="1042"/>
      <c r="M45" s="1042"/>
      <c r="N45" s="1042"/>
      <c r="O45" s="1042"/>
      <c r="P45" s="1043"/>
      <c r="Q45" s="1049"/>
      <c r="R45" s="1050"/>
      <c r="S45" s="1050"/>
      <c r="T45" s="1050"/>
      <c r="U45" s="1050"/>
      <c r="V45" s="1050"/>
      <c r="W45" s="1050"/>
      <c r="X45" s="1050"/>
      <c r="Y45" s="1050"/>
      <c r="Z45" s="1050"/>
      <c r="AA45" s="1050"/>
      <c r="AB45" s="1050"/>
      <c r="AC45" s="1050"/>
      <c r="AD45" s="1050"/>
      <c r="AE45" s="1051"/>
      <c r="AF45" s="1046"/>
      <c r="AG45" s="1047"/>
      <c r="AH45" s="1047"/>
      <c r="AI45" s="1047"/>
      <c r="AJ45" s="1048"/>
      <c r="AK45" s="990"/>
      <c r="AL45" s="981"/>
      <c r="AM45" s="981"/>
      <c r="AN45" s="981"/>
      <c r="AO45" s="981"/>
      <c r="AP45" s="981"/>
      <c r="AQ45" s="981"/>
      <c r="AR45" s="981"/>
      <c r="AS45" s="981"/>
      <c r="AT45" s="981"/>
      <c r="AU45" s="981"/>
      <c r="AV45" s="981"/>
      <c r="AW45" s="981"/>
      <c r="AX45" s="981"/>
      <c r="AY45" s="981"/>
      <c r="AZ45" s="1052"/>
      <c r="BA45" s="1052"/>
      <c r="BB45" s="1052"/>
      <c r="BC45" s="1052"/>
      <c r="BD45" s="1052"/>
      <c r="BE45" s="982"/>
      <c r="BF45" s="982"/>
      <c r="BG45" s="982"/>
      <c r="BH45" s="982"/>
      <c r="BI45" s="983"/>
      <c r="BJ45" s="218"/>
      <c r="BK45" s="218"/>
      <c r="BL45" s="218"/>
      <c r="BM45" s="218"/>
      <c r="BN45" s="218"/>
      <c r="BO45" s="227"/>
      <c r="BP45" s="227"/>
      <c r="BQ45" s="224">
        <v>39</v>
      </c>
      <c r="BR45" s="225"/>
      <c r="BS45" s="1003"/>
      <c r="BT45" s="1004"/>
      <c r="BU45" s="1004"/>
      <c r="BV45" s="1004"/>
      <c r="BW45" s="1004"/>
      <c r="BX45" s="1004"/>
      <c r="BY45" s="1004"/>
      <c r="BZ45" s="1004"/>
      <c r="CA45" s="1004"/>
      <c r="CB45" s="1004"/>
      <c r="CC45" s="1004"/>
      <c r="CD45" s="1004"/>
      <c r="CE45" s="1004"/>
      <c r="CF45" s="1004"/>
      <c r="CG45" s="1025"/>
      <c r="CH45" s="1000"/>
      <c r="CI45" s="1001"/>
      <c r="CJ45" s="1001"/>
      <c r="CK45" s="1001"/>
      <c r="CL45" s="1002"/>
      <c r="CM45" s="1000"/>
      <c r="CN45" s="1001"/>
      <c r="CO45" s="1001"/>
      <c r="CP45" s="1001"/>
      <c r="CQ45" s="1002"/>
      <c r="CR45" s="1000"/>
      <c r="CS45" s="1001"/>
      <c r="CT45" s="1001"/>
      <c r="CU45" s="1001"/>
      <c r="CV45" s="1002"/>
      <c r="CW45" s="1000"/>
      <c r="CX45" s="1001"/>
      <c r="CY45" s="1001"/>
      <c r="CZ45" s="1001"/>
      <c r="DA45" s="1002"/>
      <c r="DB45" s="1000"/>
      <c r="DC45" s="1001"/>
      <c r="DD45" s="1001"/>
      <c r="DE45" s="1001"/>
      <c r="DF45" s="1002"/>
      <c r="DG45" s="1000"/>
      <c r="DH45" s="1001"/>
      <c r="DI45" s="1001"/>
      <c r="DJ45" s="1001"/>
      <c r="DK45" s="1002"/>
      <c r="DL45" s="1000"/>
      <c r="DM45" s="1001"/>
      <c r="DN45" s="1001"/>
      <c r="DO45" s="1001"/>
      <c r="DP45" s="1002"/>
      <c r="DQ45" s="1000"/>
      <c r="DR45" s="1001"/>
      <c r="DS45" s="1001"/>
      <c r="DT45" s="1001"/>
      <c r="DU45" s="1002"/>
      <c r="DV45" s="1003"/>
      <c r="DW45" s="1004"/>
      <c r="DX45" s="1004"/>
      <c r="DY45" s="1004"/>
      <c r="DZ45" s="1005"/>
      <c r="EA45" s="216"/>
    </row>
    <row r="46" spans="1:131" ht="26.25" customHeight="1" x14ac:dyDescent="0.15">
      <c r="A46" s="224">
        <v>19</v>
      </c>
      <c r="B46" s="1041"/>
      <c r="C46" s="1042"/>
      <c r="D46" s="1042"/>
      <c r="E46" s="1042"/>
      <c r="F46" s="1042"/>
      <c r="G46" s="1042"/>
      <c r="H46" s="1042"/>
      <c r="I46" s="1042"/>
      <c r="J46" s="1042"/>
      <c r="K46" s="1042"/>
      <c r="L46" s="1042"/>
      <c r="M46" s="1042"/>
      <c r="N46" s="1042"/>
      <c r="O46" s="1042"/>
      <c r="P46" s="1043"/>
      <c r="Q46" s="1049"/>
      <c r="R46" s="1050"/>
      <c r="S46" s="1050"/>
      <c r="T46" s="1050"/>
      <c r="U46" s="1050"/>
      <c r="V46" s="1050"/>
      <c r="W46" s="1050"/>
      <c r="X46" s="1050"/>
      <c r="Y46" s="1050"/>
      <c r="Z46" s="1050"/>
      <c r="AA46" s="1050"/>
      <c r="AB46" s="1050"/>
      <c r="AC46" s="1050"/>
      <c r="AD46" s="1050"/>
      <c r="AE46" s="1051"/>
      <c r="AF46" s="1046"/>
      <c r="AG46" s="1047"/>
      <c r="AH46" s="1047"/>
      <c r="AI46" s="1047"/>
      <c r="AJ46" s="1048"/>
      <c r="AK46" s="990"/>
      <c r="AL46" s="981"/>
      <c r="AM46" s="981"/>
      <c r="AN46" s="981"/>
      <c r="AO46" s="981"/>
      <c r="AP46" s="981"/>
      <c r="AQ46" s="981"/>
      <c r="AR46" s="981"/>
      <c r="AS46" s="981"/>
      <c r="AT46" s="981"/>
      <c r="AU46" s="981"/>
      <c r="AV46" s="981"/>
      <c r="AW46" s="981"/>
      <c r="AX46" s="981"/>
      <c r="AY46" s="981"/>
      <c r="AZ46" s="1052"/>
      <c r="BA46" s="1052"/>
      <c r="BB46" s="1052"/>
      <c r="BC46" s="1052"/>
      <c r="BD46" s="1052"/>
      <c r="BE46" s="982"/>
      <c r="BF46" s="982"/>
      <c r="BG46" s="982"/>
      <c r="BH46" s="982"/>
      <c r="BI46" s="983"/>
      <c r="BJ46" s="218"/>
      <c r="BK46" s="218"/>
      <c r="BL46" s="218"/>
      <c r="BM46" s="218"/>
      <c r="BN46" s="218"/>
      <c r="BO46" s="227"/>
      <c r="BP46" s="227"/>
      <c r="BQ46" s="224">
        <v>40</v>
      </c>
      <c r="BR46" s="225"/>
      <c r="BS46" s="1003"/>
      <c r="BT46" s="1004"/>
      <c r="BU46" s="1004"/>
      <c r="BV46" s="1004"/>
      <c r="BW46" s="1004"/>
      <c r="BX46" s="1004"/>
      <c r="BY46" s="1004"/>
      <c r="BZ46" s="1004"/>
      <c r="CA46" s="1004"/>
      <c r="CB46" s="1004"/>
      <c r="CC46" s="1004"/>
      <c r="CD46" s="1004"/>
      <c r="CE46" s="1004"/>
      <c r="CF46" s="1004"/>
      <c r="CG46" s="1025"/>
      <c r="CH46" s="1000"/>
      <c r="CI46" s="1001"/>
      <c r="CJ46" s="1001"/>
      <c r="CK46" s="1001"/>
      <c r="CL46" s="1002"/>
      <c r="CM46" s="1000"/>
      <c r="CN46" s="1001"/>
      <c r="CO46" s="1001"/>
      <c r="CP46" s="1001"/>
      <c r="CQ46" s="1002"/>
      <c r="CR46" s="1000"/>
      <c r="CS46" s="1001"/>
      <c r="CT46" s="1001"/>
      <c r="CU46" s="1001"/>
      <c r="CV46" s="1002"/>
      <c r="CW46" s="1000"/>
      <c r="CX46" s="1001"/>
      <c r="CY46" s="1001"/>
      <c r="CZ46" s="1001"/>
      <c r="DA46" s="1002"/>
      <c r="DB46" s="1000"/>
      <c r="DC46" s="1001"/>
      <c r="DD46" s="1001"/>
      <c r="DE46" s="1001"/>
      <c r="DF46" s="1002"/>
      <c r="DG46" s="1000"/>
      <c r="DH46" s="1001"/>
      <c r="DI46" s="1001"/>
      <c r="DJ46" s="1001"/>
      <c r="DK46" s="1002"/>
      <c r="DL46" s="1000"/>
      <c r="DM46" s="1001"/>
      <c r="DN46" s="1001"/>
      <c r="DO46" s="1001"/>
      <c r="DP46" s="1002"/>
      <c r="DQ46" s="1000"/>
      <c r="DR46" s="1001"/>
      <c r="DS46" s="1001"/>
      <c r="DT46" s="1001"/>
      <c r="DU46" s="1002"/>
      <c r="DV46" s="1003"/>
      <c r="DW46" s="1004"/>
      <c r="DX46" s="1004"/>
      <c r="DY46" s="1004"/>
      <c r="DZ46" s="1005"/>
      <c r="EA46" s="216"/>
    </row>
    <row r="47" spans="1:131" ht="26.25" customHeight="1" x14ac:dyDescent="0.15">
      <c r="A47" s="224">
        <v>20</v>
      </c>
      <c r="B47" s="1041"/>
      <c r="C47" s="1042"/>
      <c r="D47" s="1042"/>
      <c r="E47" s="1042"/>
      <c r="F47" s="1042"/>
      <c r="G47" s="1042"/>
      <c r="H47" s="1042"/>
      <c r="I47" s="1042"/>
      <c r="J47" s="1042"/>
      <c r="K47" s="1042"/>
      <c r="L47" s="1042"/>
      <c r="M47" s="1042"/>
      <c r="N47" s="1042"/>
      <c r="O47" s="1042"/>
      <c r="P47" s="1043"/>
      <c r="Q47" s="1049"/>
      <c r="R47" s="1050"/>
      <c r="S47" s="1050"/>
      <c r="T47" s="1050"/>
      <c r="U47" s="1050"/>
      <c r="V47" s="1050"/>
      <c r="W47" s="1050"/>
      <c r="X47" s="1050"/>
      <c r="Y47" s="1050"/>
      <c r="Z47" s="1050"/>
      <c r="AA47" s="1050"/>
      <c r="AB47" s="1050"/>
      <c r="AC47" s="1050"/>
      <c r="AD47" s="1050"/>
      <c r="AE47" s="1051"/>
      <c r="AF47" s="1046"/>
      <c r="AG47" s="1047"/>
      <c r="AH47" s="1047"/>
      <c r="AI47" s="1047"/>
      <c r="AJ47" s="1048"/>
      <c r="AK47" s="990"/>
      <c r="AL47" s="981"/>
      <c r="AM47" s="981"/>
      <c r="AN47" s="981"/>
      <c r="AO47" s="981"/>
      <c r="AP47" s="981"/>
      <c r="AQ47" s="981"/>
      <c r="AR47" s="981"/>
      <c r="AS47" s="981"/>
      <c r="AT47" s="981"/>
      <c r="AU47" s="981"/>
      <c r="AV47" s="981"/>
      <c r="AW47" s="981"/>
      <c r="AX47" s="981"/>
      <c r="AY47" s="981"/>
      <c r="AZ47" s="1052"/>
      <c r="BA47" s="1052"/>
      <c r="BB47" s="1052"/>
      <c r="BC47" s="1052"/>
      <c r="BD47" s="1052"/>
      <c r="BE47" s="982"/>
      <c r="BF47" s="982"/>
      <c r="BG47" s="982"/>
      <c r="BH47" s="982"/>
      <c r="BI47" s="983"/>
      <c r="BJ47" s="218"/>
      <c r="BK47" s="218"/>
      <c r="BL47" s="218"/>
      <c r="BM47" s="218"/>
      <c r="BN47" s="218"/>
      <c r="BO47" s="227"/>
      <c r="BP47" s="227"/>
      <c r="BQ47" s="224">
        <v>41</v>
      </c>
      <c r="BR47" s="225"/>
      <c r="BS47" s="1003"/>
      <c r="BT47" s="1004"/>
      <c r="BU47" s="1004"/>
      <c r="BV47" s="1004"/>
      <c r="BW47" s="1004"/>
      <c r="BX47" s="1004"/>
      <c r="BY47" s="1004"/>
      <c r="BZ47" s="1004"/>
      <c r="CA47" s="1004"/>
      <c r="CB47" s="1004"/>
      <c r="CC47" s="1004"/>
      <c r="CD47" s="1004"/>
      <c r="CE47" s="1004"/>
      <c r="CF47" s="1004"/>
      <c r="CG47" s="1025"/>
      <c r="CH47" s="1000"/>
      <c r="CI47" s="1001"/>
      <c r="CJ47" s="1001"/>
      <c r="CK47" s="1001"/>
      <c r="CL47" s="1002"/>
      <c r="CM47" s="1000"/>
      <c r="CN47" s="1001"/>
      <c r="CO47" s="1001"/>
      <c r="CP47" s="1001"/>
      <c r="CQ47" s="1002"/>
      <c r="CR47" s="1000"/>
      <c r="CS47" s="1001"/>
      <c r="CT47" s="1001"/>
      <c r="CU47" s="1001"/>
      <c r="CV47" s="1002"/>
      <c r="CW47" s="1000"/>
      <c r="CX47" s="1001"/>
      <c r="CY47" s="1001"/>
      <c r="CZ47" s="1001"/>
      <c r="DA47" s="1002"/>
      <c r="DB47" s="1000"/>
      <c r="DC47" s="1001"/>
      <c r="DD47" s="1001"/>
      <c r="DE47" s="1001"/>
      <c r="DF47" s="1002"/>
      <c r="DG47" s="1000"/>
      <c r="DH47" s="1001"/>
      <c r="DI47" s="1001"/>
      <c r="DJ47" s="1001"/>
      <c r="DK47" s="1002"/>
      <c r="DL47" s="1000"/>
      <c r="DM47" s="1001"/>
      <c r="DN47" s="1001"/>
      <c r="DO47" s="1001"/>
      <c r="DP47" s="1002"/>
      <c r="DQ47" s="1000"/>
      <c r="DR47" s="1001"/>
      <c r="DS47" s="1001"/>
      <c r="DT47" s="1001"/>
      <c r="DU47" s="1002"/>
      <c r="DV47" s="1003"/>
      <c r="DW47" s="1004"/>
      <c r="DX47" s="1004"/>
      <c r="DY47" s="1004"/>
      <c r="DZ47" s="1005"/>
      <c r="EA47" s="216"/>
    </row>
    <row r="48" spans="1:131" ht="26.25" customHeight="1" x14ac:dyDescent="0.15">
      <c r="A48" s="224">
        <v>21</v>
      </c>
      <c r="B48" s="1041"/>
      <c r="C48" s="1042"/>
      <c r="D48" s="1042"/>
      <c r="E48" s="1042"/>
      <c r="F48" s="1042"/>
      <c r="G48" s="1042"/>
      <c r="H48" s="1042"/>
      <c r="I48" s="1042"/>
      <c r="J48" s="1042"/>
      <c r="K48" s="1042"/>
      <c r="L48" s="1042"/>
      <c r="M48" s="1042"/>
      <c r="N48" s="1042"/>
      <c r="O48" s="1042"/>
      <c r="P48" s="1043"/>
      <c r="Q48" s="1049"/>
      <c r="R48" s="1050"/>
      <c r="S48" s="1050"/>
      <c r="T48" s="1050"/>
      <c r="U48" s="1050"/>
      <c r="V48" s="1050"/>
      <c r="W48" s="1050"/>
      <c r="X48" s="1050"/>
      <c r="Y48" s="1050"/>
      <c r="Z48" s="1050"/>
      <c r="AA48" s="1050"/>
      <c r="AB48" s="1050"/>
      <c r="AC48" s="1050"/>
      <c r="AD48" s="1050"/>
      <c r="AE48" s="1051"/>
      <c r="AF48" s="1046"/>
      <c r="AG48" s="1047"/>
      <c r="AH48" s="1047"/>
      <c r="AI48" s="1047"/>
      <c r="AJ48" s="1048"/>
      <c r="AK48" s="990"/>
      <c r="AL48" s="981"/>
      <c r="AM48" s="981"/>
      <c r="AN48" s="981"/>
      <c r="AO48" s="981"/>
      <c r="AP48" s="981"/>
      <c r="AQ48" s="981"/>
      <c r="AR48" s="981"/>
      <c r="AS48" s="981"/>
      <c r="AT48" s="981"/>
      <c r="AU48" s="981"/>
      <c r="AV48" s="981"/>
      <c r="AW48" s="981"/>
      <c r="AX48" s="981"/>
      <c r="AY48" s="981"/>
      <c r="AZ48" s="1052"/>
      <c r="BA48" s="1052"/>
      <c r="BB48" s="1052"/>
      <c r="BC48" s="1052"/>
      <c r="BD48" s="1052"/>
      <c r="BE48" s="982"/>
      <c r="BF48" s="982"/>
      <c r="BG48" s="982"/>
      <c r="BH48" s="982"/>
      <c r="BI48" s="983"/>
      <c r="BJ48" s="218"/>
      <c r="BK48" s="218"/>
      <c r="BL48" s="218"/>
      <c r="BM48" s="218"/>
      <c r="BN48" s="218"/>
      <c r="BO48" s="227"/>
      <c r="BP48" s="227"/>
      <c r="BQ48" s="224">
        <v>42</v>
      </c>
      <c r="BR48" s="225"/>
      <c r="BS48" s="1003"/>
      <c r="BT48" s="1004"/>
      <c r="BU48" s="1004"/>
      <c r="BV48" s="1004"/>
      <c r="BW48" s="1004"/>
      <c r="BX48" s="1004"/>
      <c r="BY48" s="1004"/>
      <c r="BZ48" s="1004"/>
      <c r="CA48" s="1004"/>
      <c r="CB48" s="1004"/>
      <c r="CC48" s="1004"/>
      <c r="CD48" s="1004"/>
      <c r="CE48" s="1004"/>
      <c r="CF48" s="1004"/>
      <c r="CG48" s="1025"/>
      <c r="CH48" s="1000"/>
      <c r="CI48" s="1001"/>
      <c r="CJ48" s="1001"/>
      <c r="CK48" s="1001"/>
      <c r="CL48" s="1002"/>
      <c r="CM48" s="1000"/>
      <c r="CN48" s="1001"/>
      <c r="CO48" s="1001"/>
      <c r="CP48" s="1001"/>
      <c r="CQ48" s="1002"/>
      <c r="CR48" s="1000"/>
      <c r="CS48" s="1001"/>
      <c r="CT48" s="1001"/>
      <c r="CU48" s="1001"/>
      <c r="CV48" s="1002"/>
      <c r="CW48" s="1000"/>
      <c r="CX48" s="1001"/>
      <c r="CY48" s="1001"/>
      <c r="CZ48" s="1001"/>
      <c r="DA48" s="1002"/>
      <c r="DB48" s="1000"/>
      <c r="DC48" s="1001"/>
      <c r="DD48" s="1001"/>
      <c r="DE48" s="1001"/>
      <c r="DF48" s="1002"/>
      <c r="DG48" s="1000"/>
      <c r="DH48" s="1001"/>
      <c r="DI48" s="1001"/>
      <c r="DJ48" s="1001"/>
      <c r="DK48" s="1002"/>
      <c r="DL48" s="1000"/>
      <c r="DM48" s="1001"/>
      <c r="DN48" s="1001"/>
      <c r="DO48" s="1001"/>
      <c r="DP48" s="1002"/>
      <c r="DQ48" s="1000"/>
      <c r="DR48" s="1001"/>
      <c r="DS48" s="1001"/>
      <c r="DT48" s="1001"/>
      <c r="DU48" s="1002"/>
      <c r="DV48" s="1003"/>
      <c r="DW48" s="1004"/>
      <c r="DX48" s="1004"/>
      <c r="DY48" s="1004"/>
      <c r="DZ48" s="1005"/>
      <c r="EA48" s="216"/>
    </row>
    <row r="49" spans="1:131" ht="26.25" customHeight="1" x14ac:dyDescent="0.15">
      <c r="A49" s="224">
        <v>22</v>
      </c>
      <c r="B49" s="1041"/>
      <c r="C49" s="1042"/>
      <c r="D49" s="1042"/>
      <c r="E49" s="1042"/>
      <c r="F49" s="1042"/>
      <c r="G49" s="1042"/>
      <c r="H49" s="1042"/>
      <c r="I49" s="1042"/>
      <c r="J49" s="1042"/>
      <c r="K49" s="1042"/>
      <c r="L49" s="1042"/>
      <c r="M49" s="1042"/>
      <c r="N49" s="1042"/>
      <c r="O49" s="1042"/>
      <c r="P49" s="1043"/>
      <c r="Q49" s="1049"/>
      <c r="R49" s="1050"/>
      <c r="S49" s="1050"/>
      <c r="T49" s="1050"/>
      <c r="U49" s="1050"/>
      <c r="V49" s="1050"/>
      <c r="W49" s="1050"/>
      <c r="X49" s="1050"/>
      <c r="Y49" s="1050"/>
      <c r="Z49" s="1050"/>
      <c r="AA49" s="1050"/>
      <c r="AB49" s="1050"/>
      <c r="AC49" s="1050"/>
      <c r="AD49" s="1050"/>
      <c r="AE49" s="1051"/>
      <c r="AF49" s="1046"/>
      <c r="AG49" s="1047"/>
      <c r="AH49" s="1047"/>
      <c r="AI49" s="1047"/>
      <c r="AJ49" s="1048"/>
      <c r="AK49" s="990"/>
      <c r="AL49" s="981"/>
      <c r="AM49" s="981"/>
      <c r="AN49" s="981"/>
      <c r="AO49" s="981"/>
      <c r="AP49" s="981"/>
      <c r="AQ49" s="981"/>
      <c r="AR49" s="981"/>
      <c r="AS49" s="981"/>
      <c r="AT49" s="981"/>
      <c r="AU49" s="981"/>
      <c r="AV49" s="981"/>
      <c r="AW49" s="981"/>
      <c r="AX49" s="981"/>
      <c r="AY49" s="981"/>
      <c r="AZ49" s="1052"/>
      <c r="BA49" s="1052"/>
      <c r="BB49" s="1052"/>
      <c r="BC49" s="1052"/>
      <c r="BD49" s="1052"/>
      <c r="BE49" s="982"/>
      <c r="BF49" s="982"/>
      <c r="BG49" s="982"/>
      <c r="BH49" s="982"/>
      <c r="BI49" s="983"/>
      <c r="BJ49" s="218"/>
      <c r="BK49" s="218"/>
      <c r="BL49" s="218"/>
      <c r="BM49" s="218"/>
      <c r="BN49" s="218"/>
      <c r="BO49" s="227"/>
      <c r="BP49" s="227"/>
      <c r="BQ49" s="224">
        <v>43</v>
      </c>
      <c r="BR49" s="225"/>
      <c r="BS49" s="1003"/>
      <c r="BT49" s="1004"/>
      <c r="BU49" s="1004"/>
      <c r="BV49" s="1004"/>
      <c r="BW49" s="1004"/>
      <c r="BX49" s="1004"/>
      <c r="BY49" s="1004"/>
      <c r="BZ49" s="1004"/>
      <c r="CA49" s="1004"/>
      <c r="CB49" s="1004"/>
      <c r="CC49" s="1004"/>
      <c r="CD49" s="1004"/>
      <c r="CE49" s="1004"/>
      <c r="CF49" s="1004"/>
      <c r="CG49" s="1025"/>
      <c r="CH49" s="1000"/>
      <c r="CI49" s="1001"/>
      <c r="CJ49" s="1001"/>
      <c r="CK49" s="1001"/>
      <c r="CL49" s="1002"/>
      <c r="CM49" s="1000"/>
      <c r="CN49" s="1001"/>
      <c r="CO49" s="1001"/>
      <c r="CP49" s="1001"/>
      <c r="CQ49" s="1002"/>
      <c r="CR49" s="1000"/>
      <c r="CS49" s="1001"/>
      <c r="CT49" s="1001"/>
      <c r="CU49" s="1001"/>
      <c r="CV49" s="1002"/>
      <c r="CW49" s="1000"/>
      <c r="CX49" s="1001"/>
      <c r="CY49" s="1001"/>
      <c r="CZ49" s="1001"/>
      <c r="DA49" s="1002"/>
      <c r="DB49" s="1000"/>
      <c r="DC49" s="1001"/>
      <c r="DD49" s="1001"/>
      <c r="DE49" s="1001"/>
      <c r="DF49" s="1002"/>
      <c r="DG49" s="1000"/>
      <c r="DH49" s="1001"/>
      <c r="DI49" s="1001"/>
      <c r="DJ49" s="1001"/>
      <c r="DK49" s="1002"/>
      <c r="DL49" s="1000"/>
      <c r="DM49" s="1001"/>
      <c r="DN49" s="1001"/>
      <c r="DO49" s="1001"/>
      <c r="DP49" s="1002"/>
      <c r="DQ49" s="1000"/>
      <c r="DR49" s="1001"/>
      <c r="DS49" s="1001"/>
      <c r="DT49" s="1001"/>
      <c r="DU49" s="1002"/>
      <c r="DV49" s="1003"/>
      <c r="DW49" s="1004"/>
      <c r="DX49" s="1004"/>
      <c r="DY49" s="1004"/>
      <c r="DZ49" s="1005"/>
      <c r="EA49" s="216"/>
    </row>
    <row r="50" spans="1:131" ht="26.25" customHeight="1" x14ac:dyDescent="0.15">
      <c r="A50" s="224">
        <v>23</v>
      </c>
      <c r="B50" s="1041"/>
      <c r="C50" s="1042"/>
      <c r="D50" s="1042"/>
      <c r="E50" s="1042"/>
      <c r="F50" s="1042"/>
      <c r="G50" s="1042"/>
      <c r="H50" s="1042"/>
      <c r="I50" s="1042"/>
      <c r="J50" s="1042"/>
      <c r="K50" s="1042"/>
      <c r="L50" s="1042"/>
      <c r="M50" s="1042"/>
      <c r="N50" s="1042"/>
      <c r="O50" s="1042"/>
      <c r="P50" s="1043"/>
      <c r="Q50" s="1044"/>
      <c r="R50" s="1036"/>
      <c r="S50" s="1036"/>
      <c r="T50" s="1036"/>
      <c r="U50" s="1036"/>
      <c r="V50" s="1036"/>
      <c r="W50" s="1036"/>
      <c r="X50" s="1036"/>
      <c r="Y50" s="1036"/>
      <c r="Z50" s="1036"/>
      <c r="AA50" s="1036"/>
      <c r="AB50" s="1036"/>
      <c r="AC50" s="1036"/>
      <c r="AD50" s="1036"/>
      <c r="AE50" s="1045"/>
      <c r="AF50" s="1046"/>
      <c r="AG50" s="1047"/>
      <c r="AH50" s="1047"/>
      <c r="AI50" s="1047"/>
      <c r="AJ50" s="1048"/>
      <c r="AK50" s="1035"/>
      <c r="AL50" s="1036"/>
      <c r="AM50" s="1036"/>
      <c r="AN50" s="1036"/>
      <c r="AO50" s="1036"/>
      <c r="AP50" s="1036"/>
      <c r="AQ50" s="1036"/>
      <c r="AR50" s="1036"/>
      <c r="AS50" s="1036"/>
      <c r="AT50" s="1036"/>
      <c r="AU50" s="1036"/>
      <c r="AV50" s="1036"/>
      <c r="AW50" s="1036"/>
      <c r="AX50" s="1036"/>
      <c r="AY50" s="1036"/>
      <c r="AZ50" s="1037"/>
      <c r="BA50" s="1037"/>
      <c r="BB50" s="1037"/>
      <c r="BC50" s="1037"/>
      <c r="BD50" s="1037"/>
      <c r="BE50" s="982"/>
      <c r="BF50" s="982"/>
      <c r="BG50" s="982"/>
      <c r="BH50" s="982"/>
      <c r="BI50" s="983"/>
      <c r="BJ50" s="218"/>
      <c r="BK50" s="218"/>
      <c r="BL50" s="218"/>
      <c r="BM50" s="218"/>
      <c r="BN50" s="218"/>
      <c r="BO50" s="227"/>
      <c r="BP50" s="227"/>
      <c r="BQ50" s="224">
        <v>44</v>
      </c>
      <c r="BR50" s="225"/>
      <c r="BS50" s="1003"/>
      <c r="BT50" s="1004"/>
      <c r="BU50" s="1004"/>
      <c r="BV50" s="1004"/>
      <c r="BW50" s="1004"/>
      <c r="BX50" s="1004"/>
      <c r="BY50" s="1004"/>
      <c r="BZ50" s="1004"/>
      <c r="CA50" s="1004"/>
      <c r="CB50" s="1004"/>
      <c r="CC50" s="1004"/>
      <c r="CD50" s="1004"/>
      <c r="CE50" s="1004"/>
      <c r="CF50" s="1004"/>
      <c r="CG50" s="1025"/>
      <c r="CH50" s="1000"/>
      <c r="CI50" s="1001"/>
      <c r="CJ50" s="1001"/>
      <c r="CK50" s="1001"/>
      <c r="CL50" s="1002"/>
      <c r="CM50" s="1000"/>
      <c r="CN50" s="1001"/>
      <c r="CO50" s="1001"/>
      <c r="CP50" s="1001"/>
      <c r="CQ50" s="1002"/>
      <c r="CR50" s="1000"/>
      <c r="CS50" s="1001"/>
      <c r="CT50" s="1001"/>
      <c r="CU50" s="1001"/>
      <c r="CV50" s="1002"/>
      <c r="CW50" s="1000"/>
      <c r="CX50" s="1001"/>
      <c r="CY50" s="1001"/>
      <c r="CZ50" s="1001"/>
      <c r="DA50" s="1002"/>
      <c r="DB50" s="1000"/>
      <c r="DC50" s="1001"/>
      <c r="DD50" s="1001"/>
      <c r="DE50" s="1001"/>
      <c r="DF50" s="1002"/>
      <c r="DG50" s="1000"/>
      <c r="DH50" s="1001"/>
      <c r="DI50" s="1001"/>
      <c r="DJ50" s="1001"/>
      <c r="DK50" s="1002"/>
      <c r="DL50" s="1000"/>
      <c r="DM50" s="1001"/>
      <c r="DN50" s="1001"/>
      <c r="DO50" s="1001"/>
      <c r="DP50" s="1002"/>
      <c r="DQ50" s="1000"/>
      <c r="DR50" s="1001"/>
      <c r="DS50" s="1001"/>
      <c r="DT50" s="1001"/>
      <c r="DU50" s="1002"/>
      <c r="DV50" s="1003"/>
      <c r="DW50" s="1004"/>
      <c r="DX50" s="1004"/>
      <c r="DY50" s="1004"/>
      <c r="DZ50" s="1005"/>
      <c r="EA50" s="216"/>
    </row>
    <row r="51" spans="1:131" ht="26.25" customHeight="1" x14ac:dyDescent="0.15">
      <c r="A51" s="224">
        <v>24</v>
      </c>
      <c r="B51" s="1041"/>
      <c r="C51" s="1042"/>
      <c r="D51" s="1042"/>
      <c r="E51" s="1042"/>
      <c r="F51" s="1042"/>
      <c r="G51" s="1042"/>
      <c r="H51" s="1042"/>
      <c r="I51" s="1042"/>
      <c r="J51" s="1042"/>
      <c r="K51" s="1042"/>
      <c r="L51" s="1042"/>
      <c r="M51" s="1042"/>
      <c r="N51" s="1042"/>
      <c r="O51" s="1042"/>
      <c r="P51" s="1043"/>
      <c r="Q51" s="1044"/>
      <c r="R51" s="1036"/>
      <c r="S51" s="1036"/>
      <c r="T51" s="1036"/>
      <c r="U51" s="1036"/>
      <c r="V51" s="1036"/>
      <c r="W51" s="1036"/>
      <c r="X51" s="1036"/>
      <c r="Y51" s="1036"/>
      <c r="Z51" s="1036"/>
      <c r="AA51" s="1036"/>
      <c r="AB51" s="1036"/>
      <c r="AC51" s="1036"/>
      <c r="AD51" s="1036"/>
      <c r="AE51" s="1045"/>
      <c r="AF51" s="1046"/>
      <c r="AG51" s="1047"/>
      <c r="AH51" s="1047"/>
      <c r="AI51" s="1047"/>
      <c r="AJ51" s="1048"/>
      <c r="AK51" s="1035"/>
      <c r="AL51" s="1036"/>
      <c r="AM51" s="1036"/>
      <c r="AN51" s="1036"/>
      <c r="AO51" s="1036"/>
      <c r="AP51" s="1036"/>
      <c r="AQ51" s="1036"/>
      <c r="AR51" s="1036"/>
      <c r="AS51" s="1036"/>
      <c r="AT51" s="1036"/>
      <c r="AU51" s="1036"/>
      <c r="AV51" s="1036"/>
      <c r="AW51" s="1036"/>
      <c r="AX51" s="1036"/>
      <c r="AY51" s="1036"/>
      <c r="AZ51" s="1037"/>
      <c r="BA51" s="1037"/>
      <c r="BB51" s="1037"/>
      <c r="BC51" s="1037"/>
      <c r="BD51" s="1037"/>
      <c r="BE51" s="982"/>
      <c r="BF51" s="982"/>
      <c r="BG51" s="982"/>
      <c r="BH51" s="982"/>
      <c r="BI51" s="983"/>
      <c r="BJ51" s="218"/>
      <c r="BK51" s="218"/>
      <c r="BL51" s="218"/>
      <c r="BM51" s="218"/>
      <c r="BN51" s="218"/>
      <c r="BO51" s="227"/>
      <c r="BP51" s="227"/>
      <c r="BQ51" s="224">
        <v>45</v>
      </c>
      <c r="BR51" s="225"/>
      <c r="BS51" s="1003"/>
      <c r="BT51" s="1004"/>
      <c r="BU51" s="1004"/>
      <c r="BV51" s="1004"/>
      <c r="BW51" s="1004"/>
      <c r="BX51" s="1004"/>
      <c r="BY51" s="1004"/>
      <c r="BZ51" s="1004"/>
      <c r="CA51" s="1004"/>
      <c r="CB51" s="1004"/>
      <c r="CC51" s="1004"/>
      <c r="CD51" s="1004"/>
      <c r="CE51" s="1004"/>
      <c r="CF51" s="1004"/>
      <c r="CG51" s="1025"/>
      <c r="CH51" s="1000"/>
      <c r="CI51" s="1001"/>
      <c r="CJ51" s="1001"/>
      <c r="CK51" s="1001"/>
      <c r="CL51" s="1002"/>
      <c r="CM51" s="1000"/>
      <c r="CN51" s="1001"/>
      <c r="CO51" s="1001"/>
      <c r="CP51" s="1001"/>
      <c r="CQ51" s="1002"/>
      <c r="CR51" s="1000"/>
      <c r="CS51" s="1001"/>
      <c r="CT51" s="1001"/>
      <c r="CU51" s="1001"/>
      <c r="CV51" s="1002"/>
      <c r="CW51" s="1000"/>
      <c r="CX51" s="1001"/>
      <c r="CY51" s="1001"/>
      <c r="CZ51" s="1001"/>
      <c r="DA51" s="1002"/>
      <c r="DB51" s="1000"/>
      <c r="DC51" s="1001"/>
      <c r="DD51" s="1001"/>
      <c r="DE51" s="1001"/>
      <c r="DF51" s="1002"/>
      <c r="DG51" s="1000"/>
      <c r="DH51" s="1001"/>
      <c r="DI51" s="1001"/>
      <c r="DJ51" s="1001"/>
      <c r="DK51" s="1002"/>
      <c r="DL51" s="1000"/>
      <c r="DM51" s="1001"/>
      <c r="DN51" s="1001"/>
      <c r="DO51" s="1001"/>
      <c r="DP51" s="1002"/>
      <c r="DQ51" s="1000"/>
      <c r="DR51" s="1001"/>
      <c r="DS51" s="1001"/>
      <c r="DT51" s="1001"/>
      <c r="DU51" s="1002"/>
      <c r="DV51" s="1003"/>
      <c r="DW51" s="1004"/>
      <c r="DX51" s="1004"/>
      <c r="DY51" s="1004"/>
      <c r="DZ51" s="1005"/>
      <c r="EA51" s="216"/>
    </row>
    <row r="52" spans="1:131" ht="26.25" customHeight="1" x14ac:dyDescent="0.15">
      <c r="A52" s="224">
        <v>25</v>
      </c>
      <c r="B52" s="1041"/>
      <c r="C52" s="1042"/>
      <c r="D52" s="1042"/>
      <c r="E52" s="1042"/>
      <c r="F52" s="1042"/>
      <c r="G52" s="1042"/>
      <c r="H52" s="1042"/>
      <c r="I52" s="1042"/>
      <c r="J52" s="1042"/>
      <c r="K52" s="1042"/>
      <c r="L52" s="1042"/>
      <c r="M52" s="1042"/>
      <c r="N52" s="1042"/>
      <c r="O52" s="1042"/>
      <c r="P52" s="1043"/>
      <c r="Q52" s="1044"/>
      <c r="R52" s="1036"/>
      <c r="S52" s="1036"/>
      <c r="T52" s="1036"/>
      <c r="U52" s="1036"/>
      <c r="V52" s="1036"/>
      <c r="W52" s="1036"/>
      <c r="X52" s="1036"/>
      <c r="Y52" s="1036"/>
      <c r="Z52" s="1036"/>
      <c r="AA52" s="1036"/>
      <c r="AB52" s="1036"/>
      <c r="AC52" s="1036"/>
      <c r="AD52" s="1036"/>
      <c r="AE52" s="1045"/>
      <c r="AF52" s="1046"/>
      <c r="AG52" s="1047"/>
      <c r="AH52" s="1047"/>
      <c r="AI52" s="1047"/>
      <c r="AJ52" s="1048"/>
      <c r="AK52" s="1035"/>
      <c r="AL52" s="1036"/>
      <c r="AM52" s="1036"/>
      <c r="AN52" s="1036"/>
      <c r="AO52" s="1036"/>
      <c r="AP52" s="1036"/>
      <c r="AQ52" s="1036"/>
      <c r="AR52" s="1036"/>
      <c r="AS52" s="1036"/>
      <c r="AT52" s="1036"/>
      <c r="AU52" s="1036"/>
      <c r="AV52" s="1036"/>
      <c r="AW52" s="1036"/>
      <c r="AX52" s="1036"/>
      <c r="AY52" s="1036"/>
      <c r="AZ52" s="1037"/>
      <c r="BA52" s="1037"/>
      <c r="BB52" s="1037"/>
      <c r="BC52" s="1037"/>
      <c r="BD52" s="1037"/>
      <c r="BE52" s="982"/>
      <c r="BF52" s="982"/>
      <c r="BG52" s="982"/>
      <c r="BH52" s="982"/>
      <c r="BI52" s="983"/>
      <c r="BJ52" s="218"/>
      <c r="BK52" s="218"/>
      <c r="BL52" s="218"/>
      <c r="BM52" s="218"/>
      <c r="BN52" s="218"/>
      <c r="BO52" s="227"/>
      <c r="BP52" s="227"/>
      <c r="BQ52" s="224">
        <v>46</v>
      </c>
      <c r="BR52" s="225"/>
      <c r="BS52" s="1003"/>
      <c r="BT52" s="1004"/>
      <c r="BU52" s="1004"/>
      <c r="BV52" s="1004"/>
      <c r="BW52" s="1004"/>
      <c r="BX52" s="1004"/>
      <c r="BY52" s="1004"/>
      <c r="BZ52" s="1004"/>
      <c r="CA52" s="1004"/>
      <c r="CB52" s="1004"/>
      <c r="CC52" s="1004"/>
      <c r="CD52" s="1004"/>
      <c r="CE52" s="1004"/>
      <c r="CF52" s="1004"/>
      <c r="CG52" s="1025"/>
      <c r="CH52" s="1000"/>
      <c r="CI52" s="1001"/>
      <c r="CJ52" s="1001"/>
      <c r="CK52" s="1001"/>
      <c r="CL52" s="1002"/>
      <c r="CM52" s="1000"/>
      <c r="CN52" s="1001"/>
      <c r="CO52" s="1001"/>
      <c r="CP52" s="1001"/>
      <c r="CQ52" s="1002"/>
      <c r="CR52" s="1000"/>
      <c r="CS52" s="1001"/>
      <c r="CT52" s="1001"/>
      <c r="CU52" s="1001"/>
      <c r="CV52" s="1002"/>
      <c r="CW52" s="1000"/>
      <c r="CX52" s="1001"/>
      <c r="CY52" s="1001"/>
      <c r="CZ52" s="1001"/>
      <c r="DA52" s="1002"/>
      <c r="DB52" s="1000"/>
      <c r="DC52" s="1001"/>
      <c r="DD52" s="1001"/>
      <c r="DE52" s="1001"/>
      <c r="DF52" s="1002"/>
      <c r="DG52" s="1000"/>
      <c r="DH52" s="1001"/>
      <c r="DI52" s="1001"/>
      <c r="DJ52" s="1001"/>
      <c r="DK52" s="1002"/>
      <c r="DL52" s="1000"/>
      <c r="DM52" s="1001"/>
      <c r="DN52" s="1001"/>
      <c r="DO52" s="1001"/>
      <c r="DP52" s="1002"/>
      <c r="DQ52" s="1000"/>
      <c r="DR52" s="1001"/>
      <c r="DS52" s="1001"/>
      <c r="DT52" s="1001"/>
      <c r="DU52" s="1002"/>
      <c r="DV52" s="1003"/>
      <c r="DW52" s="1004"/>
      <c r="DX52" s="1004"/>
      <c r="DY52" s="1004"/>
      <c r="DZ52" s="1005"/>
      <c r="EA52" s="216"/>
    </row>
    <row r="53" spans="1:131" ht="26.25" customHeight="1" x14ac:dyDescent="0.15">
      <c r="A53" s="224">
        <v>26</v>
      </c>
      <c r="B53" s="1041"/>
      <c r="C53" s="1042"/>
      <c r="D53" s="1042"/>
      <c r="E53" s="1042"/>
      <c r="F53" s="1042"/>
      <c r="G53" s="1042"/>
      <c r="H53" s="1042"/>
      <c r="I53" s="1042"/>
      <c r="J53" s="1042"/>
      <c r="K53" s="1042"/>
      <c r="L53" s="1042"/>
      <c r="M53" s="1042"/>
      <c r="N53" s="1042"/>
      <c r="O53" s="1042"/>
      <c r="P53" s="1043"/>
      <c r="Q53" s="1044"/>
      <c r="R53" s="1036"/>
      <c r="S53" s="1036"/>
      <c r="T53" s="1036"/>
      <c r="U53" s="1036"/>
      <c r="V53" s="1036"/>
      <c r="W53" s="1036"/>
      <c r="X53" s="1036"/>
      <c r="Y53" s="1036"/>
      <c r="Z53" s="1036"/>
      <c r="AA53" s="1036"/>
      <c r="AB53" s="1036"/>
      <c r="AC53" s="1036"/>
      <c r="AD53" s="1036"/>
      <c r="AE53" s="1045"/>
      <c r="AF53" s="1046"/>
      <c r="AG53" s="1047"/>
      <c r="AH53" s="1047"/>
      <c r="AI53" s="1047"/>
      <c r="AJ53" s="1048"/>
      <c r="AK53" s="1035"/>
      <c r="AL53" s="1036"/>
      <c r="AM53" s="1036"/>
      <c r="AN53" s="1036"/>
      <c r="AO53" s="1036"/>
      <c r="AP53" s="1036"/>
      <c r="AQ53" s="1036"/>
      <c r="AR53" s="1036"/>
      <c r="AS53" s="1036"/>
      <c r="AT53" s="1036"/>
      <c r="AU53" s="1036"/>
      <c r="AV53" s="1036"/>
      <c r="AW53" s="1036"/>
      <c r="AX53" s="1036"/>
      <c r="AY53" s="1036"/>
      <c r="AZ53" s="1037"/>
      <c r="BA53" s="1037"/>
      <c r="BB53" s="1037"/>
      <c r="BC53" s="1037"/>
      <c r="BD53" s="1037"/>
      <c r="BE53" s="982"/>
      <c r="BF53" s="982"/>
      <c r="BG53" s="982"/>
      <c r="BH53" s="982"/>
      <c r="BI53" s="983"/>
      <c r="BJ53" s="218"/>
      <c r="BK53" s="218"/>
      <c r="BL53" s="218"/>
      <c r="BM53" s="218"/>
      <c r="BN53" s="218"/>
      <c r="BO53" s="227"/>
      <c r="BP53" s="227"/>
      <c r="BQ53" s="224">
        <v>47</v>
      </c>
      <c r="BR53" s="225"/>
      <c r="BS53" s="1003"/>
      <c r="BT53" s="1004"/>
      <c r="BU53" s="1004"/>
      <c r="BV53" s="1004"/>
      <c r="BW53" s="1004"/>
      <c r="BX53" s="1004"/>
      <c r="BY53" s="1004"/>
      <c r="BZ53" s="1004"/>
      <c r="CA53" s="1004"/>
      <c r="CB53" s="1004"/>
      <c r="CC53" s="1004"/>
      <c r="CD53" s="1004"/>
      <c r="CE53" s="1004"/>
      <c r="CF53" s="1004"/>
      <c r="CG53" s="1025"/>
      <c r="CH53" s="1000"/>
      <c r="CI53" s="1001"/>
      <c r="CJ53" s="1001"/>
      <c r="CK53" s="1001"/>
      <c r="CL53" s="1002"/>
      <c r="CM53" s="1000"/>
      <c r="CN53" s="1001"/>
      <c r="CO53" s="1001"/>
      <c r="CP53" s="1001"/>
      <c r="CQ53" s="1002"/>
      <c r="CR53" s="1000"/>
      <c r="CS53" s="1001"/>
      <c r="CT53" s="1001"/>
      <c r="CU53" s="1001"/>
      <c r="CV53" s="1002"/>
      <c r="CW53" s="1000"/>
      <c r="CX53" s="1001"/>
      <c r="CY53" s="1001"/>
      <c r="CZ53" s="1001"/>
      <c r="DA53" s="1002"/>
      <c r="DB53" s="1000"/>
      <c r="DC53" s="1001"/>
      <c r="DD53" s="1001"/>
      <c r="DE53" s="1001"/>
      <c r="DF53" s="1002"/>
      <c r="DG53" s="1000"/>
      <c r="DH53" s="1001"/>
      <c r="DI53" s="1001"/>
      <c r="DJ53" s="1001"/>
      <c r="DK53" s="1002"/>
      <c r="DL53" s="1000"/>
      <c r="DM53" s="1001"/>
      <c r="DN53" s="1001"/>
      <c r="DO53" s="1001"/>
      <c r="DP53" s="1002"/>
      <c r="DQ53" s="1000"/>
      <c r="DR53" s="1001"/>
      <c r="DS53" s="1001"/>
      <c r="DT53" s="1001"/>
      <c r="DU53" s="1002"/>
      <c r="DV53" s="1003"/>
      <c r="DW53" s="1004"/>
      <c r="DX53" s="1004"/>
      <c r="DY53" s="1004"/>
      <c r="DZ53" s="1005"/>
      <c r="EA53" s="216"/>
    </row>
    <row r="54" spans="1:131" ht="26.25" customHeight="1" x14ac:dyDescent="0.15">
      <c r="A54" s="224">
        <v>27</v>
      </c>
      <c r="B54" s="1041"/>
      <c r="C54" s="1042"/>
      <c r="D54" s="1042"/>
      <c r="E54" s="1042"/>
      <c r="F54" s="1042"/>
      <c r="G54" s="1042"/>
      <c r="H54" s="1042"/>
      <c r="I54" s="1042"/>
      <c r="J54" s="1042"/>
      <c r="K54" s="1042"/>
      <c r="L54" s="1042"/>
      <c r="M54" s="1042"/>
      <c r="N54" s="1042"/>
      <c r="O54" s="1042"/>
      <c r="P54" s="1043"/>
      <c r="Q54" s="1044"/>
      <c r="R54" s="1036"/>
      <c r="S54" s="1036"/>
      <c r="T54" s="1036"/>
      <c r="U54" s="1036"/>
      <c r="V54" s="1036"/>
      <c r="W54" s="1036"/>
      <c r="X54" s="1036"/>
      <c r="Y54" s="1036"/>
      <c r="Z54" s="1036"/>
      <c r="AA54" s="1036"/>
      <c r="AB54" s="1036"/>
      <c r="AC54" s="1036"/>
      <c r="AD54" s="1036"/>
      <c r="AE54" s="1045"/>
      <c r="AF54" s="1046"/>
      <c r="AG54" s="1047"/>
      <c r="AH54" s="1047"/>
      <c r="AI54" s="1047"/>
      <c r="AJ54" s="1048"/>
      <c r="AK54" s="1035"/>
      <c r="AL54" s="1036"/>
      <c r="AM54" s="1036"/>
      <c r="AN54" s="1036"/>
      <c r="AO54" s="1036"/>
      <c r="AP54" s="1036"/>
      <c r="AQ54" s="1036"/>
      <c r="AR54" s="1036"/>
      <c r="AS54" s="1036"/>
      <c r="AT54" s="1036"/>
      <c r="AU54" s="1036"/>
      <c r="AV54" s="1036"/>
      <c r="AW54" s="1036"/>
      <c r="AX54" s="1036"/>
      <c r="AY54" s="1036"/>
      <c r="AZ54" s="1037"/>
      <c r="BA54" s="1037"/>
      <c r="BB54" s="1037"/>
      <c r="BC54" s="1037"/>
      <c r="BD54" s="1037"/>
      <c r="BE54" s="982"/>
      <c r="BF54" s="982"/>
      <c r="BG54" s="982"/>
      <c r="BH54" s="982"/>
      <c r="BI54" s="983"/>
      <c r="BJ54" s="218"/>
      <c r="BK54" s="218"/>
      <c r="BL54" s="218"/>
      <c r="BM54" s="218"/>
      <c r="BN54" s="218"/>
      <c r="BO54" s="227"/>
      <c r="BP54" s="227"/>
      <c r="BQ54" s="224">
        <v>48</v>
      </c>
      <c r="BR54" s="225"/>
      <c r="BS54" s="1003"/>
      <c r="BT54" s="1004"/>
      <c r="BU54" s="1004"/>
      <c r="BV54" s="1004"/>
      <c r="BW54" s="1004"/>
      <c r="BX54" s="1004"/>
      <c r="BY54" s="1004"/>
      <c r="BZ54" s="1004"/>
      <c r="CA54" s="1004"/>
      <c r="CB54" s="1004"/>
      <c r="CC54" s="1004"/>
      <c r="CD54" s="1004"/>
      <c r="CE54" s="1004"/>
      <c r="CF54" s="1004"/>
      <c r="CG54" s="1025"/>
      <c r="CH54" s="1000"/>
      <c r="CI54" s="1001"/>
      <c r="CJ54" s="1001"/>
      <c r="CK54" s="1001"/>
      <c r="CL54" s="1002"/>
      <c r="CM54" s="1000"/>
      <c r="CN54" s="1001"/>
      <c r="CO54" s="1001"/>
      <c r="CP54" s="1001"/>
      <c r="CQ54" s="1002"/>
      <c r="CR54" s="1000"/>
      <c r="CS54" s="1001"/>
      <c r="CT54" s="1001"/>
      <c r="CU54" s="1001"/>
      <c r="CV54" s="1002"/>
      <c r="CW54" s="1000"/>
      <c r="CX54" s="1001"/>
      <c r="CY54" s="1001"/>
      <c r="CZ54" s="1001"/>
      <c r="DA54" s="1002"/>
      <c r="DB54" s="1000"/>
      <c r="DC54" s="1001"/>
      <c r="DD54" s="1001"/>
      <c r="DE54" s="1001"/>
      <c r="DF54" s="1002"/>
      <c r="DG54" s="1000"/>
      <c r="DH54" s="1001"/>
      <c r="DI54" s="1001"/>
      <c r="DJ54" s="1001"/>
      <c r="DK54" s="1002"/>
      <c r="DL54" s="1000"/>
      <c r="DM54" s="1001"/>
      <c r="DN54" s="1001"/>
      <c r="DO54" s="1001"/>
      <c r="DP54" s="1002"/>
      <c r="DQ54" s="1000"/>
      <c r="DR54" s="1001"/>
      <c r="DS54" s="1001"/>
      <c r="DT54" s="1001"/>
      <c r="DU54" s="1002"/>
      <c r="DV54" s="1003"/>
      <c r="DW54" s="1004"/>
      <c r="DX54" s="1004"/>
      <c r="DY54" s="1004"/>
      <c r="DZ54" s="1005"/>
      <c r="EA54" s="216"/>
    </row>
    <row r="55" spans="1:131" ht="26.25" customHeight="1" x14ac:dyDescent="0.15">
      <c r="A55" s="224">
        <v>28</v>
      </c>
      <c r="B55" s="1041"/>
      <c r="C55" s="1042"/>
      <c r="D55" s="1042"/>
      <c r="E55" s="1042"/>
      <c r="F55" s="1042"/>
      <c r="G55" s="1042"/>
      <c r="H55" s="1042"/>
      <c r="I55" s="1042"/>
      <c r="J55" s="1042"/>
      <c r="K55" s="1042"/>
      <c r="L55" s="1042"/>
      <c r="M55" s="1042"/>
      <c r="N55" s="1042"/>
      <c r="O55" s="1042"/>
      <c r="P55" s="1043"/>
      <c r="Q55" s="1044"/>
      <c r="R55" s="1036"/>
      <c r="S55" s="1036"/>
      <c r="T55" s="1036"/>
      <c r="U55" s="1036"/>
      <c r="V55" s="1036"/>
      <c r="W55" s="1036"/>
      <c r="X55" s="1036"/>
      <c r="Y55" s="1036"/>
      <c r="Z55" s="1036"/>
      <c r="AA55" s="1036"/>
      <c r="AB55" s="1036"/>
      <c r="AC55" s="1036"/>
      <c r="AD55" s="1036"/>
      <c r="AE55" s="1045"/>
      <c r="AF55" s="1046"/>
      <c r="AG55" s="1047"/>
      <c r="AH55" s="1047"/>
      <c r="AI55" s="1047"/>
      <c r="AJ55" s="1048"/>
      <c r="AK55" s="1035"/>
      <c r="AL55" s="1036"/>
      <c r="AM55" s="1036"/>
      <c r="AN55" s="1036"/>
      <c r="AO55" s="1036"/>
      <c r="AP55" s="1036"/>
      <c r="AQ55" s="1036"/>
      <c r="AR55" s="1036"/>
      <c r="AS55" s="1036"/>
      <c r="AT55" s="1036"/>
      <c r="AU55" s="1036"/>
      <c r="AV55" s="1036"/>
      <c r="AW55" s="1036"/>
      <c r="AX55" s="1036"/>
      <c r="AY55" s="1036"/>
      <c r="AZ55" s="1037"/>
      <c r="BA55" s="1037"/>
      <c r="BB55" s="1037"/>
      <c r="BC55" s="1037"/>
      <c r="BD55" s="1037"/>
      <c r="BE55" s="982"/>
      <c r="BF55" s="982"/>
      <c r="BG55" s="982"/>
      <c r="BH55" s="982"/>
      <c r="BI55" s="983"/>
      <c r="BJ55" s="218"/>
      <c r="BK55" s="218"/>
      <c r="BL55" s="218"/>
      <c r="BM55" s="218"/>
      <c r="BN55" s="218"/>
      <c r="BO55" s="227"/>
      <c r="BP55" s="227"/>
      <c r="BQ55" s="224">
        <v>49</v>
      </c>
      <c r="BR55" s="225"/>
      <c r="BS55" s="1003"/>
      <c r="BT55" s="1004"/>
      <c r="BU55" s="1004"/>
      <c r="BV55" s="1004"/>
      <c r="BW55" s="1004"/>
      <c r="BX55" s="1004"/>
      <c r="BY55" s="1004"/>
      <c r="BZ55" s="1004"/>
      <c r="CA55" s="1004"/>
      <c r="CB55" s="1004"/>
      <c r="CC55" s="1004"/>
      <c r="CD55" s="1004"/>
      <c r="CE55" s="1004"/>
      <c r="CF55" s="1004"/>
      <c r="CG55" s="1025"/>
      <c r="CH55" s="1000"/>
      <c r="CI55" s="1001"/>
      <c r="CJ55" s="1001"/>
      <c r="CK55" s="1001"/>
      <c r="CL55" s="1002"/>
      <c r="CM55" s="1000"/>
      <c r="CN55" s="1001"/>
      <c r="CO55" s="1001"/>
      <c r="CP55" s="1001"/>
      <c r="CQ55" s="1002"/>
      <c r="CR55" s="1000"/>
      <c r="CS55" s="1001"/>
      <c r="CT55" s="1001"/>
      <c r="CU55" s="1001"/>
      <c r="CV55" s="1002"/>
      <c r="CW55" s="1000"/>
      <c r="CX55" s="1001"/>
      <c r="CY55" s="1001"/>
      <c r="CZ55" s="1001"/>
      <c r="DA55" s="1002"/>
      <c r="DB55" s="1000"/>
      <c r="DC55" s="1001"/>
      <c r="DD55" s="1001"/>
      <c r="DE55" s="1001"/>
      <c r="DF55" s="1002"/>
      <c r="DG55" s="1000"/>
      <c r="DH55" s="1001"/>
      <c r="DI55" s="1001"/>
      <c r="DJ55" s="1001"/>
      <c r="DK55" s="1002"/>
      <c r="DL55" s="1000"/>
      <c r="DM55" s="1001"/>
      <c r="DN55" s="1001"/>
      <c r="DO55" s="1001"/>
      <c r="DP55" s="1002"/>
      <c r="DQ55" s="1000"/>
      <c r="DR55" s="1001"/>
      <c r="DS55" s="1001"/>
      <c r="DT55" s="1001"/>
      <c r="DU55" s="1002"/>
      <c r="DV55" s="1003"/>
      <c r="DW55" s="1004"/>
      <c r="DX55" s="1004"/>
      <c r="DY55" s="1004"/>
      <c r="DZ55" s="1005"/>
      <c r="EA55" s="216"/>
    </row>
    <row r="56" spans="1:131" ht="26.25" customHeight="1" x14ac:dyDescent="0.15">
      <c r="A56" s="224">
        <v>29</v>
      </c>
      <c r="B56" s="1041"/>
      <c r="C56" s="1042"/>
      <c r="D56" s="1042"/>
      <c r="E56" s="1042"/>
      <c r="F56" s="1042"/>
      <c r="G56" s="1042"/>
      <c r="H56" s="1042"/>
      <c r="I56" s="1042"/>
      <c r="J56" s="1042"/>
      <c r="K56" s="1042"/>
      <c r="L56" s="1042"/>
      <c r="M56" s="1042"/>
      <c r="N56" s="1042"/>
      <c r="O56" s="1042"/>
      <c r="P56" s="1043"/>
      <c r="Q56" s="1044"/>
      <c r="R56" s="1036"/>
      <c r="S56" s="1036"/>
      <c r="T56" s="1036"/>
      <c r="U56" s="1036"/>
      <c r="V56" s="1036"/>
      <c r="W56" s="1036"/>
      <c r="X56" s="1036"/>
      <c r="Y56" s="1036"/>
      <c r="Z56" s="1036"/>
      <c r="AA56" s="1036"/>
      <c r="AB56" s="1036"/>
      <c r="AC56" s="1036"/>
      <c r="AD56" s="1036"/>
      <c r="AE56" s="1045"/>
      <c r="AF56" s="1046"/>
      <c r="AG56" s="1047"/>
      <c r="AH56" s="1047"/>
      <c r="AI56" s="1047"/>
      <c r="AJ56" s="1048"/>
      <c r="AK56" s="1035"/>
      <c r="AL56" s="1036"/>
      <c r="AM56" s="1036"/>
      <c r="AN56" s="1036"/>
      <c r="AO56" s="1036"/>
      <c r="AP56" s="1036"/>
      <c r="AQ56" s="1036"/>
      <c r="AR56" s="1036"/>
      <c r="AS56" s="1036"/>
      <c r="AT56" s="1036"/>
      <c r="AU56" s="1036"/>
      <c r="AV56" s="1036"/>
      <c r="AW56" s="1036"/>
      <c r="AX56" s="1036"/>
      <c r="AY56" s="1036"/>
      <c r="AZ56" s="1037"/>
      <c r="BA56" s="1037"/>
      <c r="BB56" s="1037"/>
      <c r="BC56" s="1037"/>
      <c r="BD56" s="1037"/>
      <c r="BE56" s="982"/>
      <c r="BF56" s="982"/>
      <c r="BG56" s="982"/>
      <c r="BH56" s="982"/>
      <c r="BI56" s="983"/>
      <c r="BJ56" s="218"/>
      <c r="BK56" s="218"/>
      <c r="BL56" s="218"/>
      <c r="BM56" s="218"/>
      <c r="BN56" s="218"/>
      <c r="BO56" s="227"/>
      <c r="BP56" s="227"/>
      <c r="BQ56" s="224">
        <v>50</v>
      </c>
      <c r="BR56" s="225"/>
      <c r="BS56" s="1003"/>
      <c r="BT56" s="1004"/>
      <c r="BU56" s="1004"/>
      <c r="BV56" s="1004"/>
      <c r="BW56" s="1004"/>
      <c r="BX56" s="1004"/>
      <c r="BY56" s="1004"/>
      <c r="BZ56" s="1004"/>
      <c r="CA56" s="1004"/>
      <c r="CB56" s="1004"/>
      <c r="CC56" s="1004"/>
      <c r="CD56" s="1004"/>
      <c r="CE56" s="1004"/>
      <c r="CF56" s="1004"/>
      <c r="CG56" s="1025"/>
      <c r="CH56" s="1000"/>
      <c r="CI56" s="1001"/>
      <c r="CJ56" s="1001"/>
      <c r="CK56" s="1001"/>
      <c r="CL56" s="1002"/>
      <c r="CM56" s="1000"/>
      <c r="CN56" s="1001"/>
      <c r="CO56" s="1001"/>
      <c r="CP56" s="1001"/>
      <c r="CQ56" s="1002"/>
      <c r="CR56" s="1000"/>
      <c r="CS56" s="1001"/>
      <c r="CT56" s="1001"/>
      <c r="CU56" s="1001"/>
      <c r="CV56" s="1002"/>
      <c r="CW56" s="1000"/>
      <c r="CX56" s="1001"/>
      <c r="CY56" s="1001"/>
      <c r="CZ56" s="1001"/>
      <c r="DA56" s="1002"/>
      <c r="DB56" s="1000"/>
      <c r="DC56" s="1001"/>
      <c r="DD56" s="1001"/>
      <c r="DE56" s="1001"/>
      <c r="DF56" s="1002"/>
      <c r="DG56" s="1000"/>
      <c r="DH56" s="1001"/>
      <c r="DI56" s="1001"/>
      <c r="DJ56" s="1001"/>
      <c r="DK56" s="1002"/>
      <c r="DL56" s="1000"/>
      <c r="DM56" s="1001"/>
      <c r="DN56" s="1001"/>
      <c r="DO56" s="1001"/>
      <c r="DP56" s="1002"/>
      <c r="DQ56" s="1000"/>
      <c r="DR56" s="1001"/>
      <c r="DS56" s="1001"/>
      <c r="DT56" s="1001"/>
      <c r="DU56" s="1002"/>
      <c r="DV56" s="1003"/>
      <c r="DW56" s="1004"/>
      <c r="DX56" s="1004"/>
      <c r="DY56" s="1004"/>
      <c r="DZ56" s="1005"/>
      <c r="EA56" s="216"/>
    </row>
    <row r="57" spans="1:131" ht="26.25" customHeight="1" x14ac:dyDescent="0.15">
      <c r="A57" s="224">
        <v>30</v>
      </c>
      <c r="B57" s="1041"/>
      <c r="C57" s="1042"/>
      <c r="D57" s="1042"/>
      <c r="E57" s="1042"/>
      <c r="F57" s="1042"/>
      <c r="G57" s="1042"/>
      <c r="H57" s="1042"/>
      <c r="I57" s="1042"/>
      <c r="J57" s="1042"/>
      <c r="K57" s="1042"/>
      <c r="L57" s="1042"/>
      <c r="M57" s="1042"/>
      <c r="N57" s="1042"/>
      <c r="O57" s="1042"/>
      <c r="P57" s="1043"/>
      <c r="Q57" s="1044"/>
      <c r="R57" s="1036"/>
      <c r="S57" s="1036"/>
      <c r="T57" s="1036"/>
      <c r="U57" s="1036"/>
      <c r="V57" s="1036"/>
      <c r="W57" s="1036"/>
      <c r="X57" s="1036"/>
      <c r="Y57" s="1036"/>
      <c r="Z57" s="1036"/>
      <c r="AA57" s="1036"/>
      <c r="AB57" s="1036"/>
      <c r="AC57" s="1036"/>
      <c r="AD57" s="1036"/>
      <c r="AE57" s="1045"/>
      <c r="AF57" s="1046"/>
      <c r="AG57" s="1047"/>
      <c r="AH57" s="1047"/>
      <c r="AI57" s="1047"/>
      <c r="AJ57" s="1048"/>
      <c r="AK57" s="1035"/>
      <c r="AL57" s="1036"/>
      <c r="AM57" s="1036"/>
      <c r="AN57" s="1036"/>
      <c r="AO57" s="1036"/>
      <c r="AP57" s="1036"/>
      <c r="AQ57" s="1036"/>
      <c r="AR57" s="1036"/>
      <c r="AS57" s="1036"/>
      <c r="AT57" s="1036"/>
      <c r="AU57" s="1036"/>
      <c r="AV57" s="1036"/>
      <c r="AW57" s="1036"/>
      <c r="AX57" s="1036"/>
      <c r="AY57" s="1036"/>
      <c r="AZ57" s="1037"/>
      <c r="BA57" s="1037"/>
      <c r="BB57" s="1037"/>
      <c r="BC57" s="1037"/>
      <c r="BD57" s="1037"/>
      <c r="BE57" s="982"/>
      <c r="BF57" s="982"/>
      <c r="BG57" s="982"/>
      <c r="BH57" s="982"/>
      <c r="BI57" s="983"/>
      <c r="BJ57" s="218"/>
      <c r="BK57" s="218"/>
      <c r="BL57" s="218"/>
      <c r="BM57" s="218"/>
      <c r="BN57" s="218"/>
      <c r="BO57" s="227"/>
      <c r="BP57" s="227"/>
      <c r="BQ57" s="224">
        <v>51</v>
      </c>
      <c r="BR57" s="225"/>
      <c r="BS57" s="1003"/>
      <c r="BT57" s="1004"/>
      <c r="BU57" s="1004"/>
      <c r="BV57" s="1004"/>
      <c r="BW57" s="1004"/>
      <c r="BX57" s="1004"/>
      <c r="BY57" s="1004"/>
      <c r="BZ57" s="1004"/>
      <c r="CA57" s="1004"/>
      <c r="CB57" s="1004"/>
      <c r="CC57" s="1004"/>
      <c r="CD57" s="1004"/>
      <c r="CE57" s="1004"/>
      <c r="CF57" s="1004"/>
      <c r="CG57" s="1025"/>
      <c r="CH57" s="1000"/>
      <c r="CI57" s="1001"/>
      <c r="CJ57" s="1001"/>
      <c r="CK57" s="1001"/>
      <c r="CL57" s="1002"/>
      <c r="CM57" s="1000"/>
      <c r="CN57" s="1001"/>
      <c r="CO57" s="1001"/>
      <c r="CP57" s="1001"/>
      <c r="CQ57" s="1002"/>
      <c r="CR57" s="1000"/>
      <c r="CS57" s="1001"/>
      <c r="CT57" s="1001"/>
      <c r="CU57" s="1001"/>
      <c r="CV57" s="1002"/>
      <c r="CW57" s="1000"/>
      <c r="CX57" s="1001"/>
      <c r="CY57" s="1001"/>
      <c r="CZ57" s="1001"/>
      <c r="DA57" s="1002"/>
      <c r="DB57" s="1000"/>
      <c r="DC57" s="1001"/>
      <c r="DD57" s="1001"/>
      <c r="DE57" s="1001"/>
      <c r="DF57" s="1002"/>
      <c r="DG57" s="1000"/>
      <c r="DH57" s="1001"/>
      <c r="DI57" s="1001"/>
      <c r="DJ57" s="1001"/>
      <c r="DK57" s="1002"/>
      <c r="DL57" s="1000"/>
      <c r="DM57" s="1001"/>
      <c r="DN57" s="1001"/>
      <c r="DO57" s="1001"/>
      <c r="DP57" s="1002"/>
      <c r="DQ57" s="1000"/>
      <c r="DR57" s="1001"/>
      <c r="DS57" s="1001"/>
      <c r="DT57" s="1001"/>
      <c r="DU57" s="1002"/>
      <c r="DV57" s="1003"/>
      <c r="DW57" s="1004"/>
      <c r="DX57" s="1004"/>
      <c r="DY57" s="1004"/>
      <c r="DZ57" s="1005"/>
      <c r="EA57" s="216"/>
    </row>
    <row r="58" spans="1:131" ht="26.25" customHeight="1" x14ac:dyDescent="0.15">
      <c r="A58" s="224">
        <v>31</v>
      </c>
      <c r="B58" s="1041"/>
      <c r="C58" s="1042"/>
      <c r="D58" s="1042"/>
      <c r="E58" s="1042"/>
      <c r="F58" s="1042"/>
      <c r="G58" s="1042"/>
      <c r="H58" s="1042"/>
      <c r="I58" s="1042"/>
      <c r="J58" s="1042"/>
      <c r="K58" s="1042"/>
      <c r="L58" s="1042"/>
      <c r="M58" s="1042"/>
      <c r="N58" s="1042"/>
      <c r="O58" s="1042"/>
      <c r="P58" s="1043"/>
      <c r="Q58" s="1044"/>
      <c r="R58" s="1036"/>
      <c r="S58" s="1036"/>
      <c r="T58" s="1036"/>
      <c r="U58" s="1036"/>
      <c r="V58" s="1036"/>
      <c r="W58" s="1036"/>
      <c r="X58" s="1036"/>
      <c r="Y58" s="1036"/>
      <c r="Z58" s="1036"/>
      <c r="AA58" s="1036"/>
      <c r="AB58" s="1036"/>
      <c r="AC58" s="1036"/>
      <c r="AD58" s="1036"/>
      <c r="AE58" s="1045"/>
      <c r="AF58" s="1046"/>
      <c r="AG58" s="1047"/>
      <c r="AH58" s="1047"/>
      <c r="AI58" s="1047"/>
      <c r="AJ58" s="1048"/>
      <c r="AK58" s="1035"/>
      <c r="AL58" s="1036"/>
      <c r="AM58" s="1036"/>
      <c r="AN58" s="1036"/>
      <c r="AO58" s="1036"/>
      <c r="AP58" s="1036"/>
      <c r="AQ58" s="1036"/>
      <c r="AR58" s="1036"/>
      <c r="AS58" s="1036"/>
      <c r="AT58" s="1036"/>
      <c r="AU58" s="1036"/>
      <c r="AV58" s="1036"/>
      <c r="AW58" s="1036"/>
      <c r="AX58" s="1036"/>
      <c r="AY58" s="1036"/>
      <c r="AZ58" s="1037"/>
      <c r="BA58" s="1037"/>
      <c r="BB58" s="1037"/>
      <c r="BC58" s="1037"/>
      <c r="BD58" s="1037"/>
      <c r="BE58" s="982"/>
      <c r="BF58" s="982"/>
      <c r="BG58" s="982"/>
      <c r="BH58" s="982"/>
      <c r="BI58" s="983"/>
      <c r="BJ58" s="218"/>
      <c r="BK58" s="218"/>
      <c r="BL58" s="218"/>
      <c r="BM58" s="218"/>
      <c r="BN58" s="218"/>
      <c r="BO58" s="227"/>
      <c r="BP58" s="227"/>
      <c r="BQ58" s="224">
        <v>52</v>
      </c>
      <c r="BR58" s="225"/>
      <c r="BS58" s="1003"/>
      <c r="BT58" s="1004"/>
      <c r="BU58" s="1004"/>
      <c r="BV58" s="1004"/>
      <c r="BW58" s="1004"/>
      <c r="BX58" s="1004"/>
      <c r="BY58" s="1004"/>
      <c r="BZ58" s="1004"/>
      <c r="CA58" s="1004"/>
      <c r="CB58" s="1004"/>
      <c r="CC58" s="1004"/>
      <c r="CD58" s="1004"/>
      <c r="CE58" s="1004"/>
      <c r="CF58" s="1004"/>
      <c r="CG58" s="1025"/>
      <c r="CH58" s="1000"/>
      <c r="CI58" s="1001"/>
      <c r="CJ58" s="1001"/>
      <c r="CK58" s="1001"/>
      <c r="CL58" s="1002"/>
      <c r="CM58" s="1000"/>
      <c r="CN58" s="1001"/>
      <c r="CO58" s="1001"/>
      <c r="CP58" s="1001"/>
      <c r="CQ58" s="1002"/>
      <c r="CR58" s="1000"/>
      <c r="CS58" s="1001"/>
      <c r="CT58" s="1001"/>
      <c r="CU58" s="1001"/>
      <c r="CV58" s="1002"/>
      <c r="CW58" s="1000"/>
      <c r="CX58" s="1001"/>
      <c r="CY58" s="1001"/>
      <c r="CZ58" s="1001"/>
      <c r="DA58" s="1002"/>
      <c r="DB58" s="1000"/>
      <c r="DC58" s="1001"/>
      <c r="DD58" s="1001"/>
      <c r="DE58" s="1001"/>
      <c r="DF58" s="1002"/>
      <c r="DG58" s="1000"/>
      <c r="DH58" s="1001"/>
      <c r="DI58" s="1001"/>
      <c r="DJ58" s="1001"/>
      <c r="DK58" s="1002"/>
      <c r="DL58" s="1000"/>
      <c r="DM58" s="1001"/>
      <c r="DN58" s="1001"/>
      <c r="DO58" s="1001"/>
      <c r="DP58" s="1002"/>
      <c r="DQ58" s="1000"/>
      <c r="DR58" s="1001"/>
      <c r="DS58" s="1001"/>
      <c r="DT58" s="1001"/>
      <c r="DU58" s="1002"/>
      <c r="DV58" s="1003"/>
      <c r="DW58" s="1004"/>
      <c r="DX58" s="1004"/>
      <c r="DY58" s="1004"/>
      <c r="DZ58" s="1005"/>
      <c r="EA58" s="216"/>
    </row>
    <row r="59" spans="1:131" ht="26.25" customHeight="1" x14ac:dyDescent="0.15">
      <c r="A59" s="224">
        <v>32</v>
      </c>
      <c r="B59" s="1041"/>
      <c r="C59" s="1042"/>
      <c r="D59" s="1042"/>
      <c r="E59" s="1042"/>
      <c r="F59" s="1042"/>
      <c r="G59" s="1042"/>
      <c r="H59" s="1042"/>
      <c r="I59" s="1042"/>
      <c r="J59" s="1042"/>
      <c r="K59" s="1042"/>
      <c r="L59" s="1042"/>
      <c r="M59" s="1042"/>
      <c r="N59" s="1042"/>
      <c r="O59" s="1042"/>
      <c r="P59" s="1043"/>
      <c r="Q59" s="1044"/>
      <c r="R59" s="1036"/>
      <c r="S59" s="1036"/>
      <c r="T59" s="1036"/>
      <c r="U59" s="1036"/>
      <c r="V59" s="1036"/>
      <c r="W59" s="1036"/>
      <c r="X59" s="1036"/>
      <c r="Y59" s="1036"/>
      <c r="Z59" s="1036"/>
      <c r="AA59" s="1036"/>
      <c r="AB59" s="1036"/>
      <c r="AC59" s="1036"/>
      <c r="AD59" s="1036"/>
      <c r="AE59" s="1045"/>
      <c r="AF59" s="1046"/>
      <c r="AG59" s="1047"/>
      <c r="AH59" s="1047"/>
      <c r="AI59" s="1047"/>
      <c r="AJ59" s="1048"/>
      <c r="AK59" s="1035"/>
      <c r="AL59" s="1036"/>
      <c r="AM59" s="1036"/>
      <c r="AN59" s="1036"/>
      <c r="AO59" s="1036"/>
      <c r="AP59" s="1036"/>
      <c r="AQ59" s="1036"/>
      <c r="AR59" s="1036"/>
      <c r="AS59" s="1036"/>
      <c r="AT59" s="1036"/>
      <c r="AU59" s="1036"/>
      <c r="AV59" s="1036"/>
      <c r="AW59" s="1036"/>
      <c r="AX59" s="1036"/>
      <c r="AY59" s="1036"/>
      <c r="AZ59" s="1037"/>
      <c r="BA59" s="1037"/>
      <c r="BB59" s="1037"/>
      <c r="BC59" s="1037"/>
      <c r="BD59" s="1037"/>
      <c r="BE59" s="982"/>
      <c r="BF59" s="982"/>
      <c r="BG59" s="982"/>
      <c r="BH59" s="982"/>
      <c r="BI59" s="983"/>
      <c r="BJ59" s="218"/>
      <c r="BK59" s="218"/>
      <c r="BL59" s="218"/>
      <c r="BM59" s="218"/>
      <c r="BN59" s="218"/>
      <c r="BO59" s="227"/>
      <c r="BP59" s="227"/>
      <c r="BQ59" s="224">
        <v>53</v>
      </c>
      <c r="BR59" s="225"/>
      <c r="BS59" s="1003"/>
      <c r="BT59" s="1004"/>
      <c r="BU59" s="1004"/>
      <c r="BV59" s="1004"/>
      <c r="BW59" s="1004"/>
      <c r="BX59" s="1004"/>
      <c r="BY59" s="1004"/>
      <c r="BZ59" s="1004"/>
      <c r="CA59" s="1004"/>
      <c r="CB59" s="1004"/>
      <c r="CC59" s="1004"/>
      <c r="CD59" s="1004"/>
      <c r="CE59" s="1004"/>
      <c r="CF59" s="1004"/>
      <c r="CG59" s="1025"/>
      <c r="CH59" s="1000"/>
      <c r="CI59" s="1001"/>
      <c r="CJ59" s="1001"/>
      <c r="CK59" s="1001"/>
      <c r="CL59" s="1002"/>
      <c r="CM59" s="1000"/>
      <c r="CN59" s="1001"/>
      <c r="CO59" s="1001"/>
      <c r="CP59" s="1001"/>
      <c r="CQ59" s="1002"/>
      <c r="CR59" s="1000"/>
      <c r="CS59" s="1001"/>
      <c r="CT59" s="1001"/>
      <c r="CU59" s="1001"/>
      <c r="CV59" s="1002"/>
      <c r="CW59" s="1000"/>
      <c r="CX59" s="1001"/>
      <c r="CY59" s="1001"/>
      <c r="CZ59" s="1001"/>
      <c r="DA59" s="1002"/>
      <c r="DB59" s="1000"/>
      <c r="DC59" s="1001"/>
      <c r="DD59" s="1001"/>
      <c r="DE59" s="1001"/>
      <c r="DF59" s="1002"/>
      <c r="DG59" s="1000"/>
      <c r="DH59" s="1001"/>
      <c r="DI59" s="1001"/>
      <c r="DJ59" s="1001"/>
      <c r="DK59" s="1002"/>
      <c r="DL59" s="1000"/>
      <c r="DM59" s="1001"/>
      <c r="DN59" s="1001"/>
      <c r="DO59" s="1001"/>
      <c r="DP59" s="1002"/>
      <c r="DQ59" s="1000"/>
      <c r="DR59" s="1001"/>
      <c r="DS59" s="1001"/>
      <c r="DT59" s="1001"/>
      <c r="DU59" s="1002"/>
      <c r="DV59" s="1003"/>
      <c r="DW59" s="1004"/>
      <c r="DX59" s="1004"/>
      <c r="DY59" s="1004"/>
      <c r="DZ59" s="1005"/>
      <c r="EA59" s="216"/>
    </row>
    <row r="60" spans="1:131" ht="26.25" customHeight="1" x14ac:dyDescent="0.15">
      <c r="A60" s="224">
        <v>33</v>
      </c>
      <c r="B60" s="1041"/>
      <c r="C60" s="1042"/>
      <c r="D60" s="1042"/>
      <c r="E60" s="1042"/>
      <c r="F60" s="1042"/>
      <c r="G60" s="1042"/>
      <c r="H60" s="1042"/>
      <c r="I60" s="1042"/>
      <c r="J60" s="1042"/>
      <c r="K60" s="1042"/>
      <c r="L60" s="1042"/>
      <c r="M60" s="1042"/>
      <c r="N60" s="1042"/>
      <c r="O60" s="1042"/>
      <c r="P60" s="1043"/>
      <c r="Q60" s="1044"/>
      <c r="R60" s="1036"/>
      <c r="S60" s="1036"/>
      <c r="T60" s="1036"/>
      <c r="U60" s="1036"/>
      <c r="V60" s="1036"/>
      <c r="W60" s="1036"/>
      <c r="X60" s="1036"/>
      <c r="Y60" s="1036"/>
      <c r="Z60" s="1036"/>
      <c r="AA60" s="1036"/>
      <c r="AB60" s="1036"/>
      <c r="AC60" s="1036"/>
      <c r="AD60" s="1036"/>
      <c r="AE60" s="1045"/>
      <c r="AF60" s="1046"/>
      <c r="AG60" s="1047"/>
      <c r="AH60" s="1047"/>
      <c r="AI60" s="1047"/>
      <c r="AJ60" s="1048"/>
      <c r="AK60" s="1035"/>
      <c r="AL60" s="1036"/>
      <c r="AM60" s="1036"/>
      <c r="AN60" s="1036"/>
      <c r="AO60" s="1036"/>
      <c r="AP60" s="1036"/>
      <c r="AQ60" s="1036"/>
      <c r="AR60" s="1036"/>
      <c r="AS60" s="1036"/>
      <c r="AT60" s="1036"/>
      <c r="AU60" s="1036"/>
      <c r="AV60" s="1036"/>
      <c r="AW60" s="1036"/>
      <c r="AX60" s="1036"/>
      <c r="AY60" s="1036"/>
      <c r="AZ60" s="1037"/>
      <c r="BA60" s="1037"/>
      <c r="BB60" s="1037"/>
      <c r="BC60" s="1037"/>
      <c r="BD60" s="1037"/>
      <c r="BE60" s="982"/>
      <c r="BF60" s="982"/>
      <c r="BG60" s="982"/>
      <c r="BH60" s="982"/>
      <c r="BI60" s="983"/>
      <c r="BJ60" s="218"/>
      <c r="BK60" s="218"/>
      <c r="BL60" s="218"/>
      <c r="BM60" s="218"/>
      <c r="BN60" s="218"/>
      <c r="BO60" s="227"/>
      <c r="BP60" s="227"/>
      <c r="BQ60" s="224">
        <v>54</v>
      </c>
      <c r="BR60" s="225"/>
      <c r="BS60" s="1003"/>
      <c r="BT60" s="1004"/>
      <c r="BU60" s="1004"/>
      <c r="BV60" s="1004"/>
      <c r="BW60" s="1004"/>
      <c r="BX60" s="1004"/>
      <c r="BY60" s="1004"/>
      <c r="BZ60" s="1004"/>
      <c r="CA60" s="1004"/>
      <c r="CB60" s="1004"/>
      <c r="CC60" s="1004"/>
      <c r="CD60" s="1004"/>
      <c r="CE60" s="1004"/>
      <c r="CF60" s="1004"/>
      <c r="CG60" s="1025"/>
      <c r="CH60" s="1000"/>
      <c r="CI60" s="1001"/>
      <c r="CJ60" s="1001"/>
      <c r="CK60" s="1001"/>
      <c r="CL60" s="1002"/>
      <c r="CM60" s="1000"/>
      <c r="CN60" s="1001"/>
      <c r="CO60" s="1001"/>
      <c r="CP60" s="1001"/>
      <c r="CQ60" s="1002"/>
      <c r="CR60" s="1000"/>
      <c r="CS60" s="1001"/>
      <c r="CT60" s="1001"/>
      <c r="CU60" s="1001"/>
      <c r="CV60" s="1002"/>
      <c r="CW60" s="1000"/>
      <c r="CX60" s="1001"/>
      <c r="CY60" s="1001"/>
      <c r="CZ60" s="1001"/>
      <c r="DA60" s="1002"/>
      <c r="DB60" s="1000"/>
      <c r="DC60" s="1001"/>
      <c r="DD60" s="1001"/>
      <c r="DE60" s="1001"/>
      <c r="DF60" s="1002"/>
      <c r="DG60" s="1000"/>
      <c r="DH60" s="1001"/>
      <c r="DI60" s="1001"/>
      <c r="DJ60" s="1001"/>
      <c r="DK60" s="1002"/>
      <c r="DL60" s="1000"/>
      <c r="DM60" s="1001"/>
      <c r="DN60" s="1001"/>
      <c r="DO60" s="1001"/>
      <c r="DP60" s="1002"/>
      <c r="DQ60" s="1000"/>
      <c r="DR60" s="1001"/>
      <c r="DS60" s="1001"/>
      <c r="DT60" s="1001"/>
      <c r="DU60" s="1002"/>
      <c r="DV60" s="1003"/>
      <c r="DW60" s="1004"/>
      <c r="DX60" s="1004"/>
      <c r="DY60" s="1004"/>
      <c r="DZ60" s="1005"/>
      <c r="EA60" s="216"/>
    </row>
    <row r="61" spans="1:131" ht="26.25" customHeight="1" thickBot="1" x14ac:dyDescent="0.2">
      <c r="A61" s="224">
        <v>34</v>
      </c>
      <c r="B61" s="1041"/>
      <c r="C61" s="1042"/>
      <c r="D61" s="1042"/>
      <c r="E61" s="1042"/>
      <c r="F61" s="1042"/>
      <c r="G61" s="1042"/>
      <c r="H61" s="1042"/>
      <c r="I61" s="1042"/>
      <c r="J61" s="1042"/>
      <c r="K61" s="1042"/>
      <c r="L61" s="1042"/>
      <c r="M61" s="1042"/>
      <c r="N61" s="1042"/>
      <c r="O61" s="1042"/>
      <c r="P61" s="1043"/>
      <c r="Q61" s="1044"/>
      <c r="R61" s="1036"/>
      <c r="S61" s="1036"/>
      <c r="T61" s="1036"/>
      <c r="U61" s="1036"/>
      <c r="V61" s="1036"/>
      <c r="W61" s="1036"/>
      <c r="X61" s="1036"/>
      <c r="Y61" s="1036"/>
      <c r="Z61" s="1036"/>
      <c r="AA61" s="1036"/>
      <c r="AB61" s="1036"/>
      <c r="AC61" s="1036"/>
      <c r="AD61" s="1036"/>
      <c r="AE61" s="1045"/>
      <c r="AF61" s="1046"/>
      <c r="AG61" s="1047"/>
      <c r="AH61" s="1047"/>
      <c r="AI61" s="1047"/>
      <c r="AJ61" s="1048"/>
      <c r="AK61" s="1035"/>
      <c r="AL61" s="1036"/>
      <c r="AM61" s="1036"/>
      <c r="AN61" s="1036"/>
      <c r="AO61" s="1036"/>
      <c r="AP61" s="1036"/>
      <c r="AQ61" s="1036"/>
      <c r="AR61" s="1036"/>
      <c r="AS61" s="1036"/>
      <c r="AT61" s="1036"/>
      <c r="AU61" s="1036"/>
      <c r="AV61" s="1036"/>
      <c r="AW61" s="1036"/>
      <c r="AX61" s="1036"/>
      <c r="AY61" s="1036"/>
      <c r="AZ61" s="1037"/>
      <c r="BA61" s="1037"/>
      <c r="BB61" s="1037"/>
      <c r="BC61" s="1037"/>
      <c r="BD61" s="1037"/>
      <c r="BE61" s="982"/>
      <c r="BF61" s="982"/>
      <c r="BG61" s="982"/>
      <c r="BH61" s="982"/>
      <c r="BI61" s="983"/>
      <c r="BJ61" s="218"/>
      <c r="BK61" s="218"/>
      <c r="BL61" s="218"/>
      <c r="BM61" s="218"/>
      <c r="BN61" s="218"/>
      <c r="BO61" s="227"/>
      <c r="BP61" s="227"/>
      <c r="BQ61" s="224">
        <v>55</v>
      </c>
      <c r="BR61" s="225"/>
      <c r="BS61" s="1003"/>
      <c r="BT61" s="1004"/>
      <c r="BU61" s="1004"/>
      <c r="BV61" s="1004"/>
      <c r="BW61" s="1004"/>
      <c r="BX61" s="1004"/>
      <c r="BY61" s="1004"/>
      <c r="BZ61" s="1004"/>
      <c r="CA61" s="1004"/>
      <c r="CB61" s="1004"/>
      <c r="CC61" s="1004"/>
      <c r="CD61" s="1004"/>
      <c r="CE61" s="1004"/>
      <c r="CF61" s="1004"/>
      <c r="CG61" s="1025"/>
      <c r="CH61" s="1000"/>
      <c r="CI61" s="1001"/>
      <c r="CJ61" s="1001"/>
      <c r="CK61" s="1001"/>
      <c r="CL61" s="1002"/>
      <c r="CM61" s="1000"/>
      <c r="CN61" s="1001"/>
      <c r="CO61" s="1001"/>
      <c r="CP61" s="1001"/>
      <c r="CQ61" s="1002"/>
      <c r="CR61" s="1000"/>
      <c r="CS61" s="1001"/>
      <c r="CT61" s="1001"/>
      <c r="CU61" s="1001"/>
      <c r="CV61" s="1002"/>
      <c r="CW61" s="1000"/>
      <c r="CX61" s="1001"/>
      <c r="CY61" s="1001"/>
      <c r="CZ61" s="1001"/>
      <c r="DA61" s="1002"/>
      <c r="DB61" s="1000"/>
      <c r="DC61" s="1001"/>
      <c r="DD61" s="1001"/>
      <c r="DE61" s="1001"/>
      <c r="DF61" s="1002"/>
      <c r="DG61" s="1000"/>
      <c r="DH61" s="1001"/>
      <c r="DI61" s="1001"/>
      <c r="DJ61" s="1001"/>
      <c r="DK61" s="1002"/>
      <c r="DL61" s="1000"/>
      <c r="DM61" s="1001"/>
      <c r="DN61" s="1001"/>
      <c r="DO61" s="1001"/>
      <c r="DP61" s="1002"/>
      <c r="DQ61" s="1000"/>
      <c r="DR61" s="1001"/>
      <c r="DS61" s="1001"/>
      <c r="DT61" s="1001"/>
      <c r="DU61" s="1002"/>
      <c r="DV61" s="1003"/>
      <c r="DW61" s="1004"/>
      <c r="DX61" s="1004"/>
      <c r="DY61" s="1004"/>
      <c r="DZ61" s="1005"/>
      <c r="EA61" s="216"/>
    </row>
    <row r="62" spans="1:131" ht="26.25" customHeight="1" x14ac:dyDescent="0.15">
      <c r="A62" s="224">
        <v>35</v>
      </c>
      <c r="B62" s="1041"/>
      <c r="C62" s="1042"/>
      <c r="D62" s="1042"/>
      <c r="E62" s="1042"/>
      <c r="F62" s="1042"/>
      <c r="G62" s="1042"/>
      <c r="H62" s="1042"/>
      <c r="I62" s="1042"/>
      <c r="J62" s="1042"/>
      <c r="K62" s="1042"/>
      <c r="L62" s="1042"/>
      <c r="M62" s="1042"/>
      <c r="N62" s="1042"/>
      <c r="O62" s="1042"/>
      <c r="P62" s="1043"/>
      <c r="Q62" s="1044"/>
      <c r="R62" s="1036"/>
      <c r="S62" s="1036"/>
      <c r="T62" s="1036"/>
      <c r="U62" s="1036"/>
      <c r="V62" s="1036"/>
      <c r="W62" s="1036"/>
      <c r="X62" s="1036"/>
      <c r="Y62" s="1036"/>
      <c r="Z62" s="1036"/>
      <c r="AA62" s="1036"/>
      <c r="AB62" s="1036"/>
      <c r="AC62" s="1036"/>
      <c r="AD62" s="1036"/>
      <c r="AE62" s="1045"/>
      <c r="AF62" s="1046"/>
      <c r="AG62" s="1047"/>
      <c r="AH62" s="1047"/>
      <c r="AI62" s="1047"/>
      <c r="AJ62" s="1048"/>
      <c r="AK62" s="1035"/>
      <c r="AL62" s="1036"/>
      <c r="AM62" s="1036"/>
      <c r="AN62" s="1036"/>
      <c r="AO62" s="1036"/>
      <c r="AP62" s="1036"/>
      <c r="AQ62" s="1036"/>
      <c r="AR62" s="1036"/>
      <c r="AS62" s="1036"/>
      <c r="AT62" s="1036"/>
      <c r="AU62" s="1036"/>
      <c r="AV62" s="1036"/>
      <c r="AW62" s="1036"/>
      <c r="AX62" s="1036"/>
      <c r="AY62" s="1036"/>
      <c r="AZ62" s="1037"/>
      <c r="BA62" s="1037"/>
      <c r="BB62" s="1037"/>
      <c r="BC62" s="1037"/>
      <c r="BD62" s="1037"/>
      <c r="BE62" s="982"/>
      <c r="BF62" s="982"/>
      <c r="BG62" s="982"/>
      <c r="BH62" s="982"/>
      <c r="BI62" s="983"/>
      <c r="BJ62" s="1038" t="s">
        <v>424</v>
      </c>
      <c r="BK62" s="1039"/>
      <c r="BL62" s="1039"/>
      <c r="BM62" s="1039"/>
      <c r="BN62" s="1040"/>
      <c r="BO62" s="227"/>
      <c r="BP62" s="227"/>
      <c r="BQ62" s="224">
        <v>56</v>
      </c>
      <c r="BR62" s="225"/>
      <c r="BS62" s="1003"/>
      <c r="BT62" s="1004"/>
      <c r="BU62" s="1004"/>
      <c r="BV62" s="1004"/>
      <c r="BW62" s="1004"/>
      <c r="BX62" s="1004"/>
      <c r="BY62" s="1004"/>
      <c r="BZ62" s="1004"/>
      <c r="CA62" s="1004"/>
      <c r="CB62" s="1004"/>
      <c r="CC62" s="1004"/>
      <c r="CD62" s="1004"/>
      <c r="CE62" s="1004"/>
      <c r="CF62" s="1004"/>
      <c r="CG62" s="1025"/>
      <c r="CH62" s="1000"/>
      <c r="CI62" s="1001"/>
      <c r="CJ62" s="1001"/>
      <c r="CK62" s="1001"/>
      <c r="CL62" s="1002"/>
      <c r="CM62" s="1000"/>
      <c r="CN62" s="1001"/>
      <c r="CO62" s="1001"/>
      <c r="CP62" s="1001"/>
      <c r="CQ62" s="1002"/>
      <c r="CR62" s="1000"/>
      <c r="CS62" s="1001"/>
      <c r="CT62" s="1001"/>
      <c r="CU62" s="1001"/>
      <c r="CV62" s="1002"/>
      <c r="CW62" s="1000"/>
      <c r="CX62" s="1001"/>
      <c r="CY62" s="1001"/>
      <c r="CZ62" s="1001"/>
      <c r="DA62" s="1002"/>
      <c r="DB62" s="1000"/>
      <c r="DC62" s="1001"/>
      <c r="DD62" s="1001"/>
      <c r="DE62" s="1001"/>
      <c r="DF62" s="1002"/>
      <c r="DG62" s="1000"/>
      <c r="DH62" s="1001"/>
      <c r="DI62" s="1001"/>
      <c r="DJ62" s="1001"/>
      <c r="DK62" s="1002"/>
      <c r="DL62" s="1000"/>
      <c r="DM62" s="1001"/>
      <c r="DN62" s="1001"/>
      <c r="DO62" s="1001"/>
      <c r="DP62" s="1002"/>
      <c r="DQ62" s="1000"/>
      <c r="DR62" s="1001"/>
      <c r="DS62" s="1001"/>
      <c r="DT62" s="1001"/>
      <c r="DU62" s="1002"/>
      <c r="DV62" s="1003"/>
      <c r="DW62" s="1004"/>
      <c r="DX62" s="1004"/>
      <c r="DY62" s="1004"/>
      <c r="DZ62" s="1005"/>
      <c r="EA62" s="216"/>
    </row>
    <row r="63" spans="1:131" ht="26.25" customHeight="1" thickBot="1" x14ac:dyDescent="0.2">
      <c r="A63" s="226" t="s">
        <v>404</v>
      </c>
      <c r="B63" s="947" t="s">
        <v>425</v>
      </c>
      <c r="C63" s="948"/>
      <c r="D63" s="948"/>
      <c r="E63" s="948"/>
      <c r="F63" s="948"/>
      <c r="G63" s="948"/>
      <c r="H63" s="948"/>
      <c r="I63" s="948"/>
      <c r="J63" s="948"/>
      <c r="K63" s="948"/>
      <c r="L63" s="948"/>
      <c r="M63" s="948"/>
      <c r="N63" s="948"/>
      <c r="O63" s="948"/>
      <c r="P63" s="958"/>
      <c r="Q63" s="972"/>
      <c r="R63" s="973"/>
      <c r="S63" s="973"/>
      <c r="T63" s="973"/>
      <c r="U63" s="973"/>
      <c r="V63" s="973"/>
      <c r="W63" s="973"/>
      <c r="X63" s="973"/>
      <c r="Y63" s="973"/>
      <c r="Z63" s="973"/>
      <c r="AA63" s="973"/>
      <c r="AB63" s="973"/>
      <c r="AC63" s="973"/>
      <c r="AD63" s="973"/>
      <c r="AE63" s="1031"/>
      <c r="AF63" s="1032">
        <v>2947</v>
      </c>
      <c r="AG63" s="969"/>
      <c r="AH63" s="969"/>
      <c r="AI63" s="969"/>
      <c r="AJ63" s="1033"/>
      <c r="AK63" s="1034"/>
      <c r="AL63" s="973"/>
      <c r="AM63" s="973"/>
      <c r="AN63" s="973"/>
      <c r="AO63" s="973"/>
      <c r="AP63" s="969">
        <v>13310</v>
      </c>
      <c r="AQ63" s="969"/>
      <c r="AR63" s="969"/>
      <c r="AS63" s="969"/>
      <c r="AT63" s="969"/>
      <c r="AU63" s="969">
        <v>8479</v>
      </c>
      <c r="AV63" s="969"/>
      <c r="AW63" s="969"/>
      <c r="AX63" s="969"/>
      <c r="AY63" s="969"/>
      <c r="AZ63" s="1028"/>
      <c r="BA63" s="1028"/>
      <c r="BB63" s="1028"/>
      <c r="BC63" s="1028"/>
      <c r="BD63" s="1028"/>
      <c r="BE63" s="970"/>
      <c r="BF63" s="970"/>
      <c r="BG63" s="970"/>
      <c r="BH63" s="970"/>
      <c r="BI63" s="971"/>
      <c r="BJ63" s="1029" t="s">
        <v>426</v>
      </c>
      <c r="BK63" s="963"/>
      <c r="BL63" s="963"/>
      <c r="BM63" s="963"/>
      <c r="BN63" s="1030"/>
      <c r="BO63" s="227"/>
      <c r="BP63" s="227"/>
      <c r="BQ63" s="224">
        <v>57</v>
      </c>
      <c r="BR63" s="225"/>
      <c r="BS63" s="1003"/>
      <c r="BT63" s="1004"/>
      <c r="BU63" s="1004"/>
      <c r="BV63" s="1004"/>
      <c r="BW63" s="1004"/>
      <c r="BX63" s="1004"/>
      <c r="BY63" s="1004"/>
      <c r="BZ63" s="1004"/>
      <c r="CA63" s="1004"/>
      <c r="CB63" s="1004"/>
      <c r="CC63" s="1004"/>
      <c r="CD63" s="1004"/>
      <c r="CE63" s="1004"/>
      <c r="CF63" s="1004"/>
      <c r="CG63" s="1025"/>
      <c r="CH63" s="1000"/>
      <c r="CI63" s="1001"/>
      <c r="CJ63" s="1001"/>
      <c r="CK63" s="1001"/>
      <c r="CL63" s="1002"/>
      <c r="CM63" s="1000"/>
      <c r="CN63" s="1001"/>
      <c r="CO63" s="1001"/>
      <c r="CP63" s="1001"/>
      <c r="CQ63" s="1002"/>
      <c r="CR63" s="1000"/>
      <c r="CS63" s="1001"/>
      <c r="CT63" s="1001"/>
      <c r="CU63" s="1001"/>
      <c r="CV63" s="1002"/>
      <c r="CW63" s="1000"/>
      <c r="CX63" s="1001"/>
      <c r="CY63" s="1001"/>
      <c r="CZ63" s="1001"/>
      <c r="DA63" s="1002"/>
      <c r="DB63" s="1000"/>
      <c r="DC63" s="1001"/>
      <c r="DD63" s="1001"/>
      <c r="DE63" s="1001"/>
      <c r="DF63" s="1002"/>
      <c r="DG63" s="1000"/>
      <c r="DH63" s="1001"/>
      <c r="DI63" s="1001"/>
      <c r="DJ63" s="1001"/>
      <c r="DK63" s="1002"/>
      <c r="DL63" s="1000"/>
      <c r="DM63" s="1001"/>
      <c r="DN63" s="1001"/>
      <c r="DO63" s="1001"/>
      <c r="DP63" s="1002"/>
      <c r="DQ63" s="1000"/>
      <c r="DR63" s="1001"/>
      <c r="DS63" s="1001"/>
      <c r="DT63" s="1001"/>
      <c r="DU63" s="1002"/>
      <c r="DV63" s="1003"/>
      <c r="DW63" s="1004"/>
      <c r="DX63" s="1004"/>
      <c r="DY63" s="1004"/>
      <c r="DZ63" s="1005"/>
      <c r="EA63" s="216"/>
    </row>
    <row r="64" spans="1:131" ht="26.25" customHeight="1" x14ac:dyDescent="0.15">
      <c r="A64" s="227"/>
      <c r="B64" s="227"/>
      <c r="C64" s="227"/>
      <c r="D64" s="227"/>
      <c r="E64" s="227"/>
      <c r="F64" s="227"/>
      <c r="G64" s="227"/>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7"/>
      <c r="AY64" s="227"/>
      <c r="AZ64" s="227"/>
      <c r="BA64" s="227"/>
      <c r="BB64" s="227"/>
      <c r="BC64" s="227"/>
      <c r="BD64" s="227"/>
      <c r="BE64" s="227"/>
      <c r="BF64" s="227"/>
      <c r="BG64" s="227"/>
      <c r="BH64" s="227"/>
      <c r="BI64" s="227"/>
      <c r="BJ64" s="227"/>
      <c r="BK64" s="227"/>
      <c r="BL64" s="227"/>
      <c r="BM64" s="227"/>
      <c r="BN64" s="227"/>
      <c r="BO64" s="227"/>
      <c r="BP64" s="227"/>
      <c r="BQ64" s="224">
        <v>58</v>
      </c>
      <c r="BR64" s="225"/>
      <c r="BS64" s="1003"/>
      <c r="BT64" s="1004"/>
      <c r="BU64" s="1004"/>
      <c r="BV64" s="1004"/>
      <c r="BW64" s="1004"/>
      <c r="BX64" s="1004"/>
      <c r="BY64" s="1004"/>
      <c r="BZ64" s="1004"/>
      <c r="CA64" s="1004"/>
      <c r="CB64" s="1004"/>
      <c r="CC64" s="1004"/>
      <c r="CD64" s="1004"/>
      <c r="CE64" s="1004"/>
      <c r="CF64" s="1004"/>
      <c r="CG64" s="1025"/>
      <c r="CH64" s="1000"/>
      <c r="CI64" s="1001"/>
      <c r="CJ64" s="1001"/>
      <c r="CK64" s="1001"/>
      <c r="CL64" s="1002"/>
      <c r="CM64" s="1000"/>
      <c r="CN64" s="1001"/>
      <c r="CO64" s="1001"/>
      <c r="CP64" s="1001"/>
      <c r="CQ64" s="1002"/>
      <c r="CR64" s="1000"/>
      <c r="CS64" s="1001"/>
      <c r="CT64" s="1001"/>
      <c r="CU64" s="1001"/>
      <c r="CV64" s="1002"/>
      <c r="CW64" s="1000"/>
      <c r="CX64" s="1001"/>
      <c r="CY64" s="1001"/>
      <c r="CZ64" s="1001"/>
      <c r="DA64" s="1002"/>
      <c r="DB64" s="1000"/>
      <c r="DC64" s="1001"/>
      <c r="DD64" s="1001"/>
      <c r="DE64" s="1001"/>
      <c r="DF64" s="1002"/>
      <c r="DG64" s="1000"/>
      <c r="DH64" s="1001"/>
      <c r="DI64" s="1001"/>
      <c r="DJ64" s="1001"/>
      <c r="DK64" s="1002"/>
      <c r="DL64" s="1000"/>
      <c r="DM64" s="1001"/>
      <c r="DN64" s="1001"/>
      <c r="DO64" s="1001"/>
      <c r="DP64" s="1002"/>
      <c r="DQ64" s="1000"/>
      <c r="DR64" s="1001"/>
      <c r="DS64" s="1001"/>
      <c r="DT64" s="1001"/>
      <c r="DU64" s="1002"/>
      <c r="DV64" s="1003"/>
      <c r="DW64" s="1004"/>
      <c r="DX64" s="1004"/>
      <c r="DY64" s="1004"/>
      <c r="DZ64" s="1005"/>
      <c r="EA64" s="216"/>
    </row>
    <row r="65" spans="1:131" ht="26.25" customHeight="1" thickBot="1" x14ac:dyDescent="0.2">
      <c r="A65" s="218" t="s">
        <v>427</v>
      </c>
      <c r="B65" s="218"/>
      <c r="C65" s="218"/>
      <c r="D65" s="218"/>
      <c r="E65" s="218"/>
      <c r="F65" s="218"/>
      <c r="G65" s="218"/>
      <c r="H65" s="218"/>
      <c r="I65" s="218"/>
      <c r="J65" s="218"/>
      <c r="K65" s="218"/>
      <c r="L65" s="218"/>
      <c r="M65" s="218"/>
      <c r="N65" s="218"/>
      <c r="O65" s="218"/>
      <c r="P65" s="218"/>
      <c r="Q65" s="218"/>
      <c r="R65" s="218"/>
      <c r="S65" s="218"/>
      <c r="T65" s="218"/>
      <c r="U65" s="218"/>
      <c r="V65" s="218"/>
      <c r="W65" s="218"/>
      <c r="X65" s="218"/>
      <c r="Y65" s="218"/>
      <c r="Z65" s="218"/>
      <c r="AA65" s="218"/>
      <c r="AB65" s="218"/>
      <c r="AC65" s="218"/>
      <c r="AD65" s="218"/>
      <c r="AE65" s="218"/>
      <c r="AF65" s="218"/>
      <c r="AG65" s="218"/>
      <c r="AH65" s="218"/>
      <c r="AI65" s="218"/>
      <c r="AJ65" s="218"/>
      <c r="AK65" s="218"/>
      <c r="AL65" s="218"/>
      <c r="AM65" s="218"/>
      <c r="AN65" s="218"/>
      <c r="AO65" s="218"/>
      <c r="AP65" s="218"/>
      <c r="AQ65" s="218"/>
      <c r="AR65" s="218"/>
      <c r="AS65" s="218"/>
      <c r="AT65" s="218"/>
      <c r="AU65" s="218"/>
      <c r="AV65" s="218"/>
      <c r="AW65" s="218"/>
      <c r="AX65" s="218"/>
      <c r="AY65" s="218"/>
      <c r="AZ65" s="218"/>
      <c r="BA65" s="218"/>
      <c r="BB65" s="218"/>
      <c r="BC65" s="218"/>
      <c r="BD65" s="218"/>
      <c r="BE65" s="227"/>
      <c r="BF65" s="227"/>
      <c r="BG65" s="227"/>
      <c r="BH65" s="227"/>
      <c r="BI65" s="227"/>
      <c r="BJ65" s="227"/>
      <c r="BK65" s="227"/>
      <c r="BL65" s="227"/>
      <c r="BM65" s="227"/>
      <c r="BN65" s="227"/>
      <c r="BO65" s="227"/>
      <c r="BP65" s="227"/>
      <c r="BQ65" s="224">
        <v>59</v>
      </c>
      <c r="BR65" s="225"/>
      <c r="BS65" s="1003"/>
      <c r="BT65" s="1004"/>
      <c r="BU65" s="1004"/>
      <c r="BV65" s="1004"/>
      <c r="BW65" s="1004"/>
      <c r="BX65" s="1004"/>
      <c r="BY65" s="1004"/>
      <c r="BZ65" s="1004"/>
      <c r="CA65" s="1004"/>
      <c r="CB65" s="1004"/>
      <c r="CC65" s="1004"/>
      <c r="CD65" s="1004"/>
      <c r="CE65" s="1004"/>
      <c r="CF65" s="1004"/>
      <c r="CG65" s="1025"/>
      <c r="CH65" s="1000"/>
      <c r="CI65" s="1001"/>
      <c r="CJ65" s="1001"/>
      <c r="CK65" s="1001"/>
      <c r="CL65" s="1002"/>
      <c r="CM65" s="1000"/>
      <c r="CN65" s="1001"/>
      <c r="CO65" s="1001"/>
      <c r="CP65" s="1001"/>
      <c r="CQ65" s="1002"/>
      <c r="CR65" s="1000"/>
      <c r="CS65" s="1001"/>
      <c r="CT65" s="1001"/>
      <c r="CU65" s="1001"/>
      <c r="CV65" s="1002"/>
      <c r="CW65" s="1000"/>
      <c r="CX65" s="1001"/>
      <c r="CY65" s="1001"/>
      <c r="CZ65" s="1001"/>
      <c r="DA65" s="1002"/>
      <c r="DB65" s="1000"/>
      <c r="DC65" s="1001"/>
      <c r="DD65" s="1001"/>
      <c r="DE65" s="1001"/>
      <c r="DF65" s="1002"/>
      <c r="DG65" s="1000"/>
      <c r="DH65" s="1001"/>
      <c r="DI65" s="1001"/>
      <c r="DJ65" s="1001"/>
      <c r="DK65" s="1002"/>
      <c r="DL65" s="1000"/>
      <c r="DM65" s="1001"/>
      <c r="DN65" s="1001"/>
      <c r="DO65" s="1001"/>
      <c r="DP65" s="1002"/>
      <c r="DQ65" s="1000"/>
      <c r="DR65" s="1001"/>
      <c r="DS65" s="1001"/>
      <c r="DT65" s="1001"/>
      <c r="DU65" s="1002"/>
      <c r="DV65" s="1003"/>
      <c r="DW65" s="1004"/>
      <c r="DX65" s="1004"/>
      <c r="DY65" s="1004"/>
      <c r="DZ65" s="1005"/>
      <c r="EA65" s="216"/>
    </row>
    <row r="66" spans="1:131" ht="26.25" customHeight="1" x14ac:dyDescent="0.15">
      <c r="A66" s="1006" t="s">
        <v>428</v>
      </c>
      <c r="B66" s="1007"/>
      <c r="C66" s="1007"/>
      <c r="D66" s="1007"/>
      <c r="E66" s="1007"/>
      <c r="F66" s="1007"/>
      <c r="G66" s="1007"/>
      <c r="H66" s="1007"/>
      <c r="I66" s="1007"/>
      <c r="J66" s="1007"/>
      <c r="K66" s="1007"/>
      <c r="L66" s="1007"/>
      <c r="M66" s="1007"/>
      <c r="N66" s="1007"/>
      <c r="O66" s="1007"/>
      <c r="P66" s="1008"/>
      <c r="Q66" s="1012" t="s">
        <v>429</v>
      </c>
      <c r="R66" s="1013"/>
      <c r="S66" s="1013"/>
      <c r="T66" s="1013"/>
      <c r="U66" s="1014"/>
      <c r="V66" s="1012" t="s">
        <v>430</v>
      </c>
      <c r="W66" s="1013"/>
      <c r="X66" s="1013"/>
      <c r="Y66" s="1013"/>
      <c r="Z66" s="1014"/>
      <c r="AA66" s="1012" t="s">
        <v>431</v>
      </c>
      <c r="AB66" s="1013"/>
      <c r="AC66" s="1013"/>
      <c r="AD66" s="1013"/>
      <c r="AE66" s="1014"/>
      <c r="AF66" s="1018" t="s">
        <v>432</v>
      </c>
      <c r="AG66" s="1019"/>
      <c r="AH66" s="1019"/>
      <c r="AI66" s="1019"/>
      <c r="AJ66" s="1020"/>
      <c r="AK66" s="1012" t="s">
        <v>433</v>
      </c>
      <c r="AL66" s="1007"/>
      <c r="AM66" s="1007"/>
      <c r="AN66" s="1007"/>
      <c r="AO66" s="1008"/>
      <c r="AP66" s="1012" t="s">
        <v>434</v>
      </c>
      <c r="AQ66" s="1013"/>
      <c r="AR66" s="1013"/>
      <c r="AS66" s="1013"/>
      <c r="AT66" s="1014"/>
      <c r="AU66" s="1012" t="s">
        <v>435</v>
      </c>
      <c r="AV66" s="1013"/>
      <c r="AW66" s="1013"/>
      <c r="AX66" s="1013"/>
      <c r="AY66" s="1014"/>
      <c r="AZ66" s="1012" t="s">
        <v>390</v>
      </c>
      <c r="BA66" s="1013"/>
      <c r="BB66" s="1013"/>
      <c r="BC66" s="1013"/>
      <c r="BD66" s="1026"/>
      <c r="BE66" s="227"/>
      <c r="BF66" s="227"/>
      <c r="BG66" s="227"/>
      <c r="BH66" s="227"/>
      <c r="BI66" s="227"/>
      <c r="BJ66" s="227"/>
      <c r="BK66" s="227"/>
      <c r="BL66" s="227"/>
      <c r="BM66" s="227"/>
      <c r="BN66" s="227"/>
      <c r="BO66" s="227"/>
      <c r="BP66" s="227"/>
      <c r="BQ66" s="224">
        <v>60</v>
      </c>
      <c r="BR66" s="229"/>
      <c r="BS66" s="955"/>
      <c r="BT66" s="956"/>
      <c r="BU66" s="956"/>
      <c r="BV66" s="956"/>
      <c r="BW66" s="956"/>
      <c r="BX66" s="956"/>
      <c r="BY66" s="956"/>
      <c r="BZ66" s="956"/>
      <c r="CA66" s="956"/>
      <c r="CB66" s="956"/>
      <c r="CC66" s="956"/>
      <c r="CD66" s="956"/>
      <c r="CE66" s="956"/>
      <c r="CF66" s="956"/>
      <c r="CG66" s="965"/>
      <c r="CH66" s="966"/>
      <c r="CI66" s="967"/>
      <c r="CJ66" s="967"/>
      <c r="CK66" s="967"/>
      <c r="CL66" s="968"/>
      <c r="CM66" s="966"/>
      <c r="CN66" s="967"/>
      <c r="CO66" s="967"/>
      <c r="CP66" s="967"/>
      <c r="CQ66" s="968"/>
      <c r="CR66" s="966"/>
      <c r="CS66" s="967"/>
      <c r="CT66" s="967"/>
      <c r="CU66" s="967"/>
      <c r="CV66" s="968"/>
      <c r="CW66" s="966"/>
      <c r="CX66" s="967"/>
      <c r="CY66" s="967"/>
      <c r="CZ66" s="967"/>
      <c r="DA66" s="968"/>
      <c r="DB66" s="966"/>
      <c r="DC66" s="967"/>
      <c r="DD66" s="967"/>
      <c r="DE66" s="967"/>
      <c r="DF66" s="968"/>
      <c r="DG66" s="966"/>
      <c r="DH66" s="967"/>
      <c r="DI66" s="967"/>
      <c r="DJ66" s="967"/>
      <c r="DK66" s="968"/>
      <c r="DL66" s="966"/>
      <c r="DM66" s="967"/>
      <c r="DN66" s="967"/>
      <c r="DO66" s="967"/>
      <c r="DP66" s="968"/>
      <c r="DQ66" s="966"/>
      <c r="DR66" s="967"/>
      <c r="DS66" s="967"/>
      <c r="DT66" s="967"/>
      <c r="DU66" s="968"/>
      <c r="DV66" s="955"/>
      <c r="DW66" s="956"/>
      <c r="DX66" s="956"/>
      <c r="DY66" s="956"/>
      <c r="DZ66" s="957"/>
      <c r="EA66" s="216"/>
    </row>
    <row r="67" spans="1:131" ht="26.25" customHeight="1" thickBot="1" x14ac:dyDescent="0.2">
      <c r="A67" s="1009"/>
      <c r="B67" s="1010"/>
      <c r="C67" s="1010"/>
      <c r="D67" s="1010"/>
      <c r="E67" s="1010"/>
      <c r="F67" s="1010"/>
      <c r="G67" s="1010"/>
      <c r="H67" s="1010"/>
      <c r="I67" s="1010"/>
      <c r="J67" s="1010"/>
      <c r="K67" s="1010"/>
      <c r="L67" s="1010"/>
      <c r="M67" s="1010"/>
      <c r="N67" s="1010"/>
      <c r="O67" s="1010"/>
      <c r="P67" s="1011"/>
      <c r="Q67" s="1015"/>
      <c r="R67" s="1016"/>
      <c r="S67" s="1016"/>
      <c r="T67" s="1016"/>
      <c r="U67" s="1017"/>
      <c r="V67" s="1015"/>
      <c r="W67" s="1016"/>
      <c r="X67" s="1016"/>
      <c r="Y67" s="1016"/>
      <c r="Z67" s="1017"/>
      <c r="AA67" s="1015"/>
      <c r="AB67" s="1016"/>
      <c r="AC67" s="1016"/>
      <c r="AD67" s="1016"/>
      <c r="AE67" s="1017"/>
      <c r="AF67" s="1021"/>
      <c r="AG67" s="1022"/>
      <c r="AH67" s="1022"/>
      <c r="AI67" s="1022"/>
      <c r="AJ67" s="1023"/>
      <c r="AK67" s="1024"/>
      <c r="AL67" s="1010"/>
      <c r="AM67" s="1010"/>
      <c r="AN67" s="1010"/>
      <c r="AO67" s="1011"/>
      <c r="AP67" s="1015"/>
      <c r="AQ67" s="1016"/>
      <c r="AR67" s="1016"/>
      <c r="AS67" s="1016"/>
      <c r="AT67" s="1017"/>
      <c r="AU67" s="1015"/>
      <c r="AV67" s="1016"/>
      <c r="AW67" s="1016"/>
      <c r="AX67" s="1016"/>
      <c r="AY67" s="1017"/>
      <c r="AZ67" s="1015"/>
      <c r="BA67" s="1016"/>
      <c r="BB67" s="1016"/>
      <c r="BC67" s="1016"/>
      <c r="BD67" s="1027"/>
      <c r="BE67" s="227"/>
      <c r="BF67" s="227"/>
      <c r="BG67" s="227"/>
      <c r="BH67" s="227"/>
      <c r="BI67" s="227"/>
      <c r="BJ67" s="227"/>
      <c r="BK67" s="227"/>
      <c r="BL67" s="227"/>
      <c r="BM67" s="227"/>
      <c r="BN67" s="227"/>
      <c r="BO67" s="227"/>
      <c r="BP67" s="227"/>
      <c r="BQ67" s="224">
        <v>61</v>
      </c>
      <c r="BR67" s="229"/>
      <c r="BS67" s="955"/>
      <c r="BT67" s="956"/>
      <c r="BU67" s="956"/>
      <c r="BV67" s="956"/>
      <c r="BW67" s="956"/>
      <c r="BX67" s="956"/>
      <c r="BY67" s="956"/>
      <c r="BZ67" s="956"/>
      <c r="CA67" s="956"/>
      <c r="CB67" s="956"/>
      <c r="CC67" s="956"/>
      <c r="CD67" s="956"/>
      <c r="CE67" s="956"/>
      <c r="CF67" s="956"/>
      <c r="CG67" s="965"/>
      <c r="CH67" s="966"/>
      <c r="CI67" s="967"/>
      <c r="CJ67" s="967"/>
      <c r="CK67" s="967"/>
      <c r="CL67" s="968"/>
      <c r="CM67" s="966"/>
      <c r="CN67" s="967"/>
      <c r="CO67" s="967"/>
      <c r="CP67" s="967"/>
      <c r="CQ67" s="968"/>
      <c r="CR67" s="966"/>
      <c r="CS67" s="967"/>
      <c r="CT67" s="967"/>
      <c r="CU67" s="967"/>
      <c r="CV67" s="968"/>
      <c r="CW67" s="966"/>
      <c r="CX67" s="967"/>
      <c r="CY67" s="967"/>
      <c r="CZ67" s="967"/>
      <c r="DA67" s="968"/>
      <c r="DB67" s="966"/>
      <c r="DC67" s="967"/>
      <c r="DD67" s="967"/>
      <c r="DE67" s="967"/>
      <c r="DF67" s="968"/>
      <c r="DG67" s="966"/>
      <c r="DH67" s="967"/>
      <c r="DI67" s="967"/>
      <c r="DJ67" s="967"/>
      <c r="DK67" s="968"/>
      <c r="DL67" s="966"/>
      <c r="DM67" s="967"/>
      <c r="DN67" s="967"/>
      <c r="DO67" s="967"/>
      <c r="DP67" s="968"/>
      <c r="DQ67" s="966"/>
      <c r="DR67" s="967"/>
      <c r="DS67" s="967"/>
      <c r="DT67" s="967"/>
      <c r="DU67" s="968"/>
      <c r="DV67" s="955"/>
      <c r="DW67" s="956"/>
      <c r="DX67" s="956"/>
      <c r="DY67" s="956"/>
      <c r="DZ67" s="957"/>
      <c r="EA67" s="216"/>
    </row>
    <row r="68" spans="1:131" ht="26.25" customHeight="1" thickTop="1" x14ac:dyDescent="0.15">
      <c r="A68" s="222">
        <v>1</v>
      </c>
      <c r="B68" s="995" t="s">
        <v>595</v>
      </c>
      <c r="C68" s="996"/>
      <c r="D68" s="996"/>
      <c r="E68" s="996"/>
      <c r="F68" s="996"/>
      <c r="G68" s="996"/>
      <c r="H68" s="996"/>
      <c r="I68" s="996"/>
      <c r="J68" s="996"/>
      <c r="K68" s="996"/>
      <c r="L68" s="996"/>
      <c r="M68" s="996"/>
      <c r="N68" s="996"/>
      <c r="O68" s="996"/>
      <c r="P68" s="997"/>
      <c r="Q68" s="998">
        <v>9254</v>
      </c>
      <c r="R68" s="992"/>
      <c r="S68" s="992"/>
      <c r="T68" s="992"/>
      <c r="U68" s="992"/>
      <c r="V68" s="992">
        <v>7363</v>
      </c>
      <c r="W68" s="992"/>
      <c r="X68" s="992"/>
      <c r="Y68" s="992"/>
      <c r="Z68" s="992"/>
      <c r="AA68" s="992">
        <v>1891</v>
      </c>
      <c r="AB68" s="992"/>
      <c r="AC68" s="992"/>
      <c r="AD68" s="992"/>
      <c r="AE68" s="992"/>
      <c r="AF68" s="992">
        <v>3691</v>
      </c>
      <c r="AG68" s="992"/>
      <c r="AH68" s="992"/>
      <c r="AI68" s="992"/>
      <c r="AJ68" s="992"/>
      <c r="AK68" s="999" t="s">
        <v>534</v>
      </c>
      <c r="AL68" s="999"/>
      <c r="AM68" s="999"/>
      <c r="AN68" s="999"/>
      <c r="AO68" s="999"/>
      <c r="AP68" s="992">
        <v>4804</v>
      </c>
      <c r="AQ68" s="992"/>
      <c r="AR68" s="992"/>
      <c r="AS68" s="992"/>
      <c r="AT68" s="992"/>
      <c r="AU68" s="992">
        <v>1091</v>
      </c>
      <c r="AV68" s="992"/>
      <c r="AW68" s="992"/>
      <c r="AX68" s="992"/>
      <c r="AY68" s="992"/>
      <c r="AZ68" s="993"/>
      <c r="BA68" s="993"/>
      <c r="BB68" s="993"/>
      <c r="BC68" s="993"/>
      <c r="BD68" s="994"/>
      <c r="BE68" s="227"/>
      <c r="BF68" s="227"/>
      <c r="BG68" s="227"/>
      <c r="BH68" s="227"/>
      <c r="BI68" s="227"/>
      <c r="BJ68" s="227"/>
      <c r="BK68" s="227"/>
      <c r="BL68" s="227"/>
      <c r="BM68" s="227"/>
      <c r="BN68" s="227"/>
      <c r="BO68" s="227"/>
      <c r="BP68" s="227"/>
      <c r="BQ68" s="224">
        <v>62</v>
      </c>
      <c r="BR68" s="229"/>
      <c r="BS68" s="955"/>
      <c r="BT68" s="956"/>
      <c r="BU68" s="956"/>
      <c r="BV68" s="956"/>
      <c r="BW68" s="956"/>
      <c r="BX68" s="956"/>
      <c r="BY68" s="956"/>
      <c r="BZ68" s="956"/>
      <c r="CA68" s="956"/>
      <c r="CB68" s="956"/>
      <c r="CC68" s="956"/>
      <c r="CD68" s="956"/>
      <c r="CE68" s="956"/>
      <c r="CF68" s="956"/>
      <c r="CG68" s="965"/>
      <c r="CH68" s="966"/>
      <c r="CI68" s="967"/>
      <c r="CJ68" s="967"/>
      <c r="CK68" s="967"/>
      <c r="CL68" s="968"/>
      <c r="CM68" s="966"/>
      <c r="CN68" s="967"/>
      <c r="CO68" s="967"/>
      <c r="CP68" s="967"/>
      <c r="CQ68" s="968"/>
      <c r="CR68" s="966"/>
      <c r="CS68" s="967"/>
      <c r="CT68" s="967"/>
      <c r="CU68" s="967"/>
      <c r="CV68" s="968"/>
      <c r="CW68" s="966"/>
      <c r="CX68" s="967"/>
      <c r="CY68" s="967"/>
      <c r="CZ68" s="967"/>
      <c r="DA68" s="968"/>
      <c r="DB68" s="966"/>
      <c r="DC68" s="967"/>
      <c r="DD68" s="967"/>
      <c r="DE68" s="967"/>
      <c r="DF68" s="968"/>
      <c r="DG68" s="966"/>
      <c r="DH68" s="967"/>
      <c r="DI68" s="967"/>
      <c r="DJ68" s="967"/>
      <c r="DK68" s="968"/>
      <c r="DL68" s="966"/>
      <c r="DM68" s="967"/>
      <c r="DN68" s="967"/>
      <c r="DO68" s="967"/>
      <c r="DP68" s="968"/>
      <c r="DQ68" s="966"/>
      <c r="DR68" s="967"/>
      <c r="DS68" s="967"/>
      <c r="DT68" s="967"/>
      <c r="DU68" s="968"/>
      <c r="DV68" s="955"/>
      <c r="DW68" s="956"/>
      <c r="DX68" s="956"/>
      <c r="DY68" s="956"/>
      <c r="DZ68" s="957"/>
      <c r="EA68" s="216"/>
    </row>
    <row r="69" spans="1:131" ht="26.25" customHeight="1" x14ac:dyDescent="0.15">
      <c r="A69" s="224">
        <v>2</v>
      </c>
      <c r="B69" s="984" t="s">
        <v>596</v>
      </c>
      <c r="C69" s="985"/>
      <c r="D69" s="985"/>
      <c r="E69" s="985"/>
      <c r="F69" s="985"/>
      <c r="G69" s="985"/>
      <c r="H69" s="985"/>
      <c r="I69" s="985"/>
      <c r="J69" s="985"/>
      <c r="K69" s="985"/>
      <c r="L69" s="985"/>
      <c r="M69" s="985"/>
      <c r="N69" s="985"/>
      <c r="O69" s="985"/>
      <c r="P69" s="986"/>
      <c r="Q69" s="987">
        <v>6462</v>
      </c>
      <c r="R69" s="981"/>
      <c r="S69" s="981"/>
      <c r="T69" s="981"/>
      <c r="U69" s="981"/>
      <c r="V69" s="981">
        <v>5924</v>
      </c>
      <c r="W69" s="981"/>
      <c r="X69" s="981"/>
      <c r="Y69" s="981"/>
      <c r="Z69" s="981"/>
      <c r="AA69" s="981">
        <v>538</v>
      </c>
      <c r="AB69" s="981"/>
      <c r="AC69" s="981"/>
      <c r="AD69" s="981"/>
      <c r="AE69" s="981"/>
      <c r="AF69" s="981">
        <v>538</v>
      </c>
      <c r="AG69" s="981"/>
      <c r="AH69" s="981"/>
      <c r="AI69" s="981"/>
      <c r="AJ69" s="981"/>
      <c r="AK69" s="981">
        <v>5</v>
      </c>
      <c r="AL69" s="981"/>
      <c r="AM69" s="981"/>
      <c r="AN69" s="981"/>
      <c r="AO69" s="981"/>
      <c r="AP69" s="981" t="s">
        <v>534</v>
      </c>
      <c r="AQ69" s="981"/>
      <c r="AR69" s="981"/>
      <c r="AS69" s="981"/>
      <c r="AT69" s="981"/>
      <c r="AU69" s="981" t="s">
        <v>534</v>
      </c>
      <c r="AV69" s="981"/>
      <c r="AW69" s="981"/>
      <c r="AX69" s="981"/>
      <c r="AY69" s="981"/>
      <c r="AZ69" s="982"/>
      <c r="BA69" s="982"/>
      <c r="BB69" s="982"/>
      <c r="BC69" s="982"/>
      <c r="BD69" s="983"/>
      <c r="BE69" s="227"/>
      <c r="BF69" s="227"/>
      <c r="BG69" s="227"/>
      <c r="BH69" s="227"/>
      <c r="BI69" s="227"/>
      <c r="BJ69" s="227"/>
      <c r="BK69" s="227"/>
      <c r="BL69" s="227"/>
      <c r="BM69" s="227"/>
      <c r="BN69" s="227"/>
      <c r="BO69" s="227"/>
      <c r="BP69" s="227"/>
      <c r="BQ69" s="224">
        <v>63</v>
      </c>
      <c r="BR69" s="229"/>
      <c r="BS69" s="955"/>
      <c r="BT69" s="956"/>
      <c r="BU69" s="956"/>
      <c r="BV69" s="956"/>
      <c r="BW69" s="956"/>
      <c r="BX69" s="956"/>
      <c r="BY69" s="956"/>
      <c r="BZ69" s="956"/>
      <c r="CA69" s="956"/>
      <c r="CB69" s="956"/>
      <c r="CC69" s="956"/>
      <c r="CD69" s="956"/>
      <c r="CE69" s="956"/>
      <c r="CF69" s="956"/>
      <c r="CG69" s="965"/>
      <c r="CH69" s="966"/>
      <c r="CI69" s="967"/>
      <c r="CJ69" s="967"/>
      <c r="CK69" s="967"/>
      <c r="CL69" s="968"/>
      <c r="CM69" s="966"/>
      <c r="CN69" s="967"/>
      <c r="CO69" s="967"/>
      <c r="CP69" s="967"/>
      <c r="CQ69" s="968"/>
      <c r="CR69" s="966"/>
      <c r="CS69" s="967"/>
      <c r="CT69" s="967"/>
      <c r="CU69" s="967"/>
      <c r="CV69" s="968"/>
      <c r="CW69" s="966"/>
      <c r="CX69" s="967"/>
      <c r="CY69" s="967"/>
      <c r="CZ69" s="967"/>
      <c r="DA69" s="968"/>
      <c r="DB69" s="966"/>
      <c r="DC69" s="967"/>
      <c r="DD69" s="967"/>
      <c r="DE69" s="967"/>
      <c r="DF69" s="968"/>
      <c r="DG69" s="966"/>
      <c r="DH69" s="967"/>
      <c r="DI69" s="967"/>
      <c r="DJ69" s="967"/>
      <c r="DK69" s="968"/>
      <c r="DL69" s="966"/>
      <c r="DM69" s="967"/>
      <c r="DN69" s="967"/>
      <c r="DO69" s="967"/>
      <c r="DP69" s="968"/>
      <c r="DQ69" s="966"/>
      <c r="DR69" s="967"/>
      <c r="DS69" s="967"/>
      <c r="DT69" s="967"/>
      <c r="DU69" s="968"/>
      <c r="DV69" s="955"/>
      <c r="DW69" s="956"/>
      <c r="DX69" s="956"/>
      <c r="DY69" s="956"/>
      <c r="DZ69" s="957"/>
      <c r="EA69" s="216"/>
    </row>
    <row r="70" spans="1:131" ht="26.25" customHeight="1" x14ac:dyDescent="0.15">
      <c r="A70" s="224">
        <v>3</v>
      </c>
      <c r="B70" s="984" t="s">
        <v>597</v>
      </c>
      <c r="C70" s="985"/>
      <c r="D70" s="985"/>
      <c r="E70" s="985"/>
      <c r="F70" s="985"/>
      <c r="G70" s="985"/>
      <c r="H70" s="985"/>
      <c r="I70" s="985"/>
      <c r="J70" s="985"/>
      <c r="K70" s="985"/>
      <c r="L70" s="985"/>
      <c r="M70" s="985"/>
      <c r="N70" s="985"/>
      <c r="O70" s="985"/>
      <c r="P70" s="986"/>
      <c r="Q70" s="987">
        <v>83</v>
      </c>
      <c r="R70" s="981"/>
      <c r="S70" s="981"/>
      <c r="T70" s="981"/>
      <c r="U70" s="981"/>
      <c r="V70" s="981">
        <v>81</v>
      </c>
      <c r="W70" s="981"/>
      <c r="X70" s="981"/>
      <c r="Y70" s="981"/>
      <c r="Z70" s="981"/>
      <c r="AA70" s="981">
        <v>2</v>
      </c>
      <c r="AB70" s="981"/>
      <c r="AC70" s="981"/>
      <c r="AD70" s="981"/>
      <c r="AE70" s="981"/>
      <c r="AF70" s="981">
        <v>2</v>
      </c>
      <c r="AG70" s="981"/>
      <c r="AH70" s="981"/>
      <c r="AI70" s="981"/>
      <c r="AJ70" s="981"/>
      <c r="AK70" s="981" t="s">
        <v>534</v>
      </c>
      <c r="AL70" s="981"/>
      <c r="AM70" s="981"/>
      <c r="AN70" s="981"/>
      <c r="AO70" s="981"/>
      <c r="AP70" s="981" t="s">
        <v>534</v>
      </c>
      <c r="AQ70" s="981"/>
      <c r="AR70" s="981"/>
      <c r="AS70" s="981"/>
      <c r="AT70" s="981"/>
      <c r="AU70" s="981" t="s">
        <v>534</v>
      </c>
      <c r="AV70" s="981"/>
      <c r="AW70" s="981"/>
      <c r="AX70" s="981"/>
      <c r="AY70" s="981"/>
      <c r="AZ70" s="982"/>
      <c r="BA70" s="982"/>
      <c r="BB70" s="982"/>
      <c r="BC70" s="982"/>
      <c r="BD70" s="983"/>
      <c r="BE70" s="227"/>
      <c r="BF70" s="227"/>
      <c r="BG70" s="227"/>
      <c r="BH70" s="227"/>
      <c r="BI70" s="227"/>
      <c r="BJ70" s="227"/>
      <c r="BK70" s="227"/>
      <c r="BL70" s="227"/>
      <c r="BM70" s="227"/>
      <c r="BN70" s="227"/>
      <c r="BO70" s="227"/>
      <c r="BP70" s="227"/>
      <c r="BQ70" s="224">
        <v>64</v>
      </c>
      <c r="BR70" s="229"/>
      <c r="BS70" s="955"/>
      <c r="BT70" s="956"/>
      <c r="BU70" s="956"/>
      <c r="BV70" s="956"/>
      <c r="BW70" s="956"/>
      <c r="BX70" s="956"/>
      <c r="BY70" s="956"/>
      <c r="BZ70" s="956"/>
      <c r="CA70" s="956"/>
      <c r="CB70" s="956"/>
      <c r="CC70" s="956"/>
      <c r="CD70" s="956"/>
      <c r="CE70" s="956"/>
      <c r="CF70" s="956"/>
      <c r="CG70" s="965"/>
      <c r="CH70" s="966"/>
      <c r="CI70" s="967"/>
      <c r="CJ70" s="967"/>
      <c r="CK70" s="967"/>
      <c r="CL70" s="968"/>
      <c r="CM70" s="966"/>
      <c r="CN70" s="967"/>
      <c r="CO70" s="967"/>
      <c r="CP70" s="967"/>
      <c r="CQ70" s="968"/>
      <c r="CR70" s="966"/>
      <c r="CS70" s="967"/>
      <c r="CT70" s="967"/>
      <c r="CU70" s="967"/>
      <c r="CV70" s="968"/>
      <c r="CW70" s="966"/>
      <c r="CX70" s="967"/>
      <c r="CY70" s="967"/>
      <c r="CZ70" s="967"/>
      <c r="DA70" s="968"/>
      <c r="DB70" s="966"/>
      <c r="DC70" s="967"/>
      <c r="DD70" s="967"/>
      <c r="DE70" s="967"/>
      <c r="DF70" s="968"/>
      <c r="DG70" s="966"/>
      <c r="DH70" s="967"/>
      <c r="DI70" s="967"/>
      <c r="DJ70" s="967"/>
      <c r="DK70" s="968"/>
      <c r="DL70" s="966"/>
      <c r="DM70" s="967"/>
      <c r="DN70" s="967"/>
      <c r="DO70" s="967"/>
      <c r="DP70" s="968"/>
      <c r="DQ70" s="966"/>
      <c r="DR70" s="967"/>
      <c r="DS70" s="967"/>
      <c r="DT70" s="967"/>
      <c r="DU70" s="968"/>
      <c r="DV70" s="955"/>
      <c r="DW70" s="956"/>
      <c r="DX70" s="956"/>
      <c r="DY70" s="956"/>
      <c r="DZ70" s="957"/>
      <c r="EA70" s="216"/>
    </row>
    <row r="71" spans="1:131" ht="26.25" customHeight="1" x14ac:dyDescent="0.15">
      <c r="A71" s="224">
        <v>4</v>
      </c>
      <c r="B71" s="984" t="s">
        <v>598</v>
      </c>
      <c r="C71" s="985"/>
      <c r="D71" s="985"/>
      <c r="E71" s="985"/>
      <c r="F71" s="985"/>
      <c r="G71" s="985"/>
      <c r="H71" s="985"/>
      <c r="I71" s="985"/>
      <c r="J71" s="985"/>
      <c r="K71" s="985"/>
      <c r="L71" s="985"/>
      <c r="M71" s="985"/>
      <c r="N71" s="985"/>
      <c r="O71" s="985"/>
      <c r="P71" s="986"/>
      <c r="Q71" s="987">
        <v>9</v>
      </c>
      <c r="R71" s="981"/>
      <c r="S71" s="981"/>
      <c r="T71" s="981"/>
      <c r="U71" s="981"/>
      <c r="V71" s="981">
        <v>8</v>
      </c>
      <c r="W71" s="981"/>
      <c r="X71" s="981"/>
      <c r="Y71" s="981"/>
      <c r="Z71" s="981"/>
      <c r="AA71" s="981">
        <v>1</v>
      </c>
      <c r="AB71" s="981"/>
      <c r="AC71" s="981"/>
      <c r="AD71" s="981"/>
      <c r="AE71" s="981"/>
      <c r="AF71" s="981">
        <v>1</v>
      </c>
      <c r="AG71" s="981"/>
      <c r="AH71" s="981"/>
      <c r="AI71" s="981"/>
      <c r="AJ71" s="981"/>
      <c r="AK71" s="981" t="s">
        <v>534</v>
      </c>
      <c r="AL71" s="981"/>
      <c r="AM71" s="981"/>
      <c r="AN71" s="981"/>
      <c r="AO71" s="981"/>
      <c r="AP71" s="981" t="s">
        <v>534</v>
      </c>
      <c r="AQ71" s="981"/>
      <c r="AR71" s="981"/>
      <c r="AS71" s="981"/>
      <c r="AT71" s="981"/>
      <c r="AU71" s="981" t="s">
        <v>534</v>
      </c>
      <c r="AV71" s="981"/>
      <c r="AW71" s="981"/>
      <c r="AX71" s="981"/>
      <c r="AY71" s="981"/>
      <c r="AZ71" s="982"/>
      <c r="BA71" s="982"/>
      <c r="BB71" s="982"/>
      <c r="BC71" s="982"/>
      <c r="BD71" s="983"/>
      <c r="BE71" s="227"/>
      <c r="BF71" s="227"/>
      <c r="BG71" s="227"/>
      <c r="BH71" s="227"/>
      <c r="BI71" s="227"/>
      <c r="BJ71" s="227"/>
      <c r="BK71" s="227"/>
      <c r="BL71" s="227"/>
      <c r="BM71" s="227"/>
      <c r="BN71" s="227"/>
      <c r="BO71" s="227"/>
      <c r="BP71" s="227"/>
      <c r="BQ71" s="224">
        <v>65</v>
      </c>
      <c r="BR71" s="229"/>
      <c r="BS71" s="955"/>
      <c r="BT71" s="956"/>
      <c r="BU71" s="956"/>
      <c r="BV71" s="956"/>
      <c r="BW71" s="956"/>
      <c r="BX71" s="956"/>
      <c r="BY71" s="956"/>
      <c r="BZ71" s="956"/>
      <c r="CA71" s="956"/>
      <c r="CB71" s="956"/>
      <c r="CC71" s="956"/>
      <c r="CD71" s="956"/>
      <c r="CE71" s="956"/>
      <c r="CF71" s="956"/>
      <c r="CG71" s="965"/>
      <c r="CH71" s="966"/>
      <c r="CI71" s="967"/>
      <c r="CJ71" s="967"/>
      <c r="CK71" s="967"/>
      <c r="CL71" s="968"/>
      <c r="CM71" s="966"/>
      <c r="CN71" s="967"/>
      <c r="CO71" s="967"/>
      <c r="CP71" s="967"/>
      <c r="CQ71" s="968"/>
      <c r="CR71" s="966"/>
      <c r="CS71" s="967"/>
      <c r="CT71" s="967"/>
      <c r="CU71" s="967"/>
      <c r="CV71" s="968"/>
      <c r="CW71" s="966"/>
      <c r="CX71" s="967"/>
      <c r="CY71" s="967"/>
      <c r="CZ71" s="967"/>
      <c r="DA71" s="968"/>
      <c r="DB71" s="966"/>
      <c r="DC71" s="967"/>
      <c r="DD71" s="967"/>
      <c r="DE71" s="967"/>
      <c r="DF71" s="968"/>
      <c r="DG71" s="966"/>
      <c r="DH71" s="967"/>
      <c r="DI71" s="967"/>
      <c r="DJ71" s="967"/>
      <c r="DK71" s="968"/>
      <c r="DL71" s="966"/>
      <c r="DM71" s="967"/>
      <c r="DN71" s="967"/>
      <c r="DO71" s="967"/>
      <c r="DP71" s="968"/>
      <c r="DQ71" s="966"/>
      <c r="DR71" s="967"/>
      <c r="DS71" s="967"/>
      <c r="DT71" s="967"/>
      <c r="DU71" s="968"/>
      <c r="DV71" s="955"/>
      <c r="DW71" s="956"/>
      <c r="DX71" s="956"/>
      <c r="DY71" s="956"/>
      <c r="DZ71" s="957"/>
      <c r="EA71" s="216"/>
    </row>
    <row r="72" spans="1:131" ht="26.25" customHeight="1" x14ac:dyDescent="0.15">
      <c r="A72" s="224">
        <v>5</v>
      </c>
      <c r="B72" s="984" t="s">
        <v>599</v>
      </c>
      <c r="C72" s="985"/>
      <c r="D72" s="985"/>
      <c r="E72" s="985"/>
      <c r="F72" s="985"/>
      <c r="G72" s="985"/>
      <c r="H72" s="985"/>
      <c r="I72" s="985"/>
      <c r="J72" s="985"/>
      <c r="K72" s="985"/>
      <c r="L72" s="985"/>
      <c r="M72" s="985"/>
      <c r="N72" s="985"/>
      <c r="O72" s="985"/>
      <c r="P72" s="986"/>
      <c r="Q72" s="987">
        <v>355</v>
      </c>
      <c r="R72" s="981"/>
      <c r="S72" s="981"/>
      <c r="T72" s="981"/>
      <c r="U72" s="981"/>
      <c r="V72" s="981">
        <v>350</v>
      </c>
      <c r="W72" s="981"/>
      <c r="X72" s="981"/>
      <c r="Y72" s="981"/>
      <c r="Z72" s="981"/>
      <c r="AA72" s="981">
        <v>4</v>
      </c>
      <c r="AB72" s="981"/>
      <c r="AC72" s="981"/>
      <c r="AD72" s="981"/>
      <c r="AE72" s="981"/>
      <c r="AF72" s="981">
        <v>4</v>
      </c>
      <c r="AG72" s="981"/>
      <c r="AH72" s="981"/>
      <c r="AI72" s="981"/>
      <c r="AJ72" s="981"/>
      <c r="AK72" s="981" t="s">
        <v>534</v>
      </c>
      <c r="AL72" s="981"/>
      <c r="AM72" s="981"/>
      <c r="AN72" s="981"/>
      <c r="AO72" s="981"/>
      <c r="AP72" s="981" t="s">
        <v>534</v>
      </c>
      <c r="AQ72" s="981"/>
      <c r="AR72" s="981"/>
      <c r="AS72" s="981"/>
      <c r="AT72" s="981"/>
      <c r="AU72" s="981" t="s">
        <v>534</v>
      </c>
      <c r="AV72" s="981"/>
      <c r="AW72" s="981"/>
      <c r="AX72" s="981"/>
      <c r="AY72" s="981"/>
      <c r="AZ72" s="982"/>
      <c r="BA72" s="982"/>
      <c r="BB72" s="982"/>
      <c r="BC72" s="982"/>
      <c r="BD72" s="983"/>
      <c r="BE72" s="227"/>
      <c r="BF72" s="227"/>
      <c r="BG72" s="227"/>
      <c r="BH72" s="227"/>
      <c r="BI72" s="227"/>
      <c r="BJ72" s="227"/>
      <c r="BK72" s="227"/>
      <c r="BL72" s="227"/>
      <c r="BM72" s="227"/>
      <c r="BN72" s="227"/>
      <c r="BO72" s="227"/>
      <c r="BP72" s="227"/>
      <c r="BQ72" s="224">
        <v>66</v>
      </c>
      <c r="BR72" s="229"/>
      <c r="BS72" s="955"/>
      <c r="BT72" s="956"/>
      <c r="BU72" s="956"/>
      <c r="BV72" s="956"/>
      <c r="BW72" s="956"/>
      <c r="BX72" s="956"/>
      <c r="BY72" s="956"/>
      <c r="BZ72" s="956"/>
      <c r="CA72" s="956"/>
      <c r="CB72" s="956"/>
      <c r="CC72" s="956"/>
      <c r="CD72" s="956"/>
      <c r="CE72" s="956"/>
      <c r="CF72" s="956"/>
      <c r="CG72" s="965"/>
      <c r="CH72" s="966"/>
      <c r="CI72" s="967"/>
      <c r="CJ72" s="967"/>
      <c r="CK72" s="967"/>
      <c r="CL72" s="968"/>
      <c r="CM72" s="966"/>
      <c r="CN72" s="967"/>
      <c r="CO72" s="967"/>
      <c r="CP72" s="967"/>
      <c r="CQ72" s="968"/>
      <c r="CR72" s="966"/>
      <c r="CS72" s="967"/>
      <c r="CT72" s="967"/>
      <c r="CU72" s="967"/>
      <c r="CV72" s="968"/>
      <c r="CW72" s="966"/>
      <c r="CX72" s="967"/>
      <c r="CY72" s="967"/>
      <c r="CZ72" s="967"/>
      <c r="DA72" s="968"/>
      <c r="DB72" s="966"/>
      <c r="DC72" s="967"/>
      <c r="DD72" s="967"/>
      <c r="DE72" s="967"/>
      <c r="DF72" s="968"/>
      <c r="DG72" s="966"/>
      <c r="DH72" s="967"/>
      <c r="DI72" s="967"/>
      <c r="DJ72" s="967"/>
      <c r="DK72" s="968"/>
      <c r="DL72" s="966"/>
      <c r="DM72" s="967"/>
      <c r="DN72" s="967"/>
      <c r="DO72" s="967"/>
      <c r="DP72" s="968"/>
      <c r="DQ72" s="966"/>
      <c r="DR72" s="967"/>
      <c r="DS72" s="967"/>
      <c r="DT72" s="967"/>
      <c r="DU72" s="968"/>
      <c r="DV72" s="955"/>
      <c r="DW72" s="956"/>
      <c r="DX72" s="956"/>
      <c r="DY72" s="956"/>
      <c r="DZ72" s="957"/>
      <c r="EA72" s="216"/>
    </row>
    <row r="73" spans="1:131" ht="26.25" customHeight="1" x14ac:dyDescent="0.15">
      <c r="A73" s="224">
        <v>6</v>
      </c>
      <c r="B73" s="984" t="s">
        <v>600</v>
      </c>
      <c r="C73" s="985"/>
      <c r="D73" s="985"/>
      <c r="E73" s="985"/>
      <c r="F73" s="985"/>
      <c r="G73" s="985"/>
      <c r="H73" s="985"/>
      <c r="I73" s="985"/>
      <c r="J73" s="985"/>
      <c r="K73" s="985"/>
      <c r="L73" s="985"/>
      <c r="M73" s="985"/>
      <c r="N73" s="985"/>
      <c r="O73" s="985"/>
      <c r="P73" s="986"/>
      <c r="Q73" s="987">
        <v>1358</v>
      </c>
      <c r="R73" s="981"/>
      <c r="S73" s="981"/>
      <c r="T73" s="981"/>
      <c r="U73" s="981"/>
      <c r="V73" s="981">
        <v>1316</v>
      </c>
      <c r="W73" s="981"/>
      <c r="X73" s="981"/>
      <c r="Y73" s="981"/>
      <c r="Z73" s="981"/>
      <c r="AA73" s="981">
        <v>42</v>
      </c>
      <c r="AB73" s="981"/>
      <c r="AC73" s="981"/>
      <c r="AD73" s="981"/>
      <c r="AE73" s="981"/>
      <c r="AF73" s="981">
        <v>42</v>
      </c>
      <c r="AG73" s="981"/>
      <c r="AH73" s="981"/>
      <c r="AI73" s="981"/>
      <c r="AJ73" s="981"/>
      <c r="AK73" s="981" t="s">
        <v>534</v>
      </c>
      <c r="AL73" s="981"/>
      <c r="AM73" s="981"/>
      <c r="AN73" s="981"/>
      <c r="AO73" s="981"/>
      <c r="AP73" s="981">
        <v>184</v>
      </c>
      <c r="AQ73" s="981"/>
      <c r="AR73" s="981"/>
      <c r="AS73" s="981"/>
      <c r="AT73" s="981"/>
      <c r="AU73" s="981">
        <v>84</v>
      </c>
      <c r="AV73" s="981"/>
      <c r="AW73" s="981"/>
      <c r="AX73" s="981"/>
      <c r="AY73" s="981"/>
      <c r="AZ73" s="982"/>
      <c r="BA73" s="982"/>
      <c r="BB73" s="982"/>
      <c r="BC73" s="982"/>
      <c r="BD73" s="983"/>
      <c r="BE73" s="227"/>
      <c r="BF73" s="227"/>
      <c r="BG73" s="227"/>
      <c r="BH73" s="227"/>
      <c r="BI73" s="227"/>
      <c r="BJ73" s="227"/>
      <c r="BK73" s="227"/>
      <c r="BL73" s="227"/>
      <c r="BM73" s="227"/>
      <c r="BN73" s="227"/>
      <c r="BO73" s="227"/>
      <c r="BP73" s="227"/>
      <c r="BQ73" s="224">
        <v>67</v>
      </c>
      <c r="BR73" s="229"/>
      <c r="BS73" s="955"/>
      <c r="BT73" s="956"/>
      <c r="BU73" s="956"/>
      <c r="BV73" s="956"/>
      <c r="BW73" s="956"/>
      <c r="BX73" s="956"/>
      <c r="BY73" s="956"/>
      <c r="BZ73" s="956"/>
      <c r="CA73" s="956"/>
      <c r="CB73" s="956"/>
      <c r="CC73" s="956"/>
      <c r="CD73" s="956"/>
      <c r="CE73" s="956"/>
      <c r="CF73" s="956"/>
      <c r="CG73" s="965"/>
      <c r="CH73" s="966"/>
      <c r="CI73" s="967"/>
      <c r="CJ73" s="967"/>
      <c r="CK73" s="967"/>
      <c r="CL73" s="968"/>
      <c r="CM73" s="966"/>
      <c r="CN73" s="967"/>
      <c r="CO73" s="967"/>
      <c r="CP73" s="967"/>
      <c r="CQ73" s="968"/>
      <c r="CR73" s="966"/>
      <c r="CS73" s="967"/>
      <c r="CT73" s="967"/>
      <c r="CU73" s="967"/>
      <c r="CV73" s="968"/>
      <c r="CW73" s="966"/>
      <c r="CX73" s="967"/>
      <c r="CY73" s="967"/>
      <c r="CZ73" s="967"/>
      <c r="DA73" s="968"/>
      <c r="DB73" s="966"/>
      <c r="DC73" s="967"/>
      <c r="DD73" s="967"/>
      <c r="DE73" s="967"/>
      <c r="DF73" s="968"/>
      <c r="DG73" s="966"/>
      <c r="DH73" s="967"/>
      <c r="DI73" s="967"/>
      <c r="DJ73" s="967"/>
      <c r="DK73" s="968"/>
      <c r="DL73" s="966"/>
      <c r="DM73" s="967"/>
      <c r="DN73" s="967"/>
      <c r="DO73" s="967"/>
      <c r="DP73" s="968"/>
      <c r="DQ73" s="966"/>
      <c r="DR73" s="967"/>
      <c r="DS73" s="967"/>
      <c r="DT73" s="967"/>
      <c r="DU73" s="968"/>
      <c r="DV73" s="955"/>
      <c r="DW73" s="956"/>
      <c r="DX73" s="956"/>
      <c r="DY73" s="956"/>
      <c r="DZ73" s="957"/>
      <c r="EA73" s="216"/>
    </row>
    <row r="74" spans="1:131" ht="26.25" customHeight="1" x14ac:dyDescent="0.15">
      <c r="A74" s="224">
        <v>7</v>
      </c>
      <c r="B74" s="984" t="s">
        <v>601</v>
      </c>
      <c r="C74" s="985"/>
      <c r="D74" s="985"/>
      <c r="E74" s="985"/>
      <c r="F74" s="985"/>
      <c r="G74" s="985"/>
      <c r="H74" s="985"/>
      <c r="I74" s="985"/>
      <c r="J74" s="985"/>
      <c r="K74" s="985"/>
      <c r="L74" s="985"/>
      <c r="M74" s="985"/>
      <c r="N74" s="985"/>
      <c r="O74" s="985"/>
      <c r="P74" s="986"/>
      <c r="Q74" s="987">
        <v>129</v>
      </c>
      <c r="R74" s="981"/>
      <c r="S74" s="981"/>
      <c r="T74" s="981"/>
      <c r="U74" s="981"/>
      <c r="V74" s="981">
        <v>126</v>
      </c>
      <c r="W74" s="981"/>
      <c r="X74" s="981"/>
      <c r="Y74" s="981"/>
      <c r="Z74" s="981"/>
      <c r="AA74" s="981">
        <v>2</v>
      </c>
      <c r="AB74" s="981"/>
      <c r="AC74" s="981"/>
      <c r="AD74" s="981"/>
      <c r="AE74" s="981"/>
      <c r="AF74" s="981">
        <v>2</v>
      </c>
      <c r="AG74" s="981"/>
      <c r="AH74" s="981"/>
      <c r="AI74" s="981"/>
      <c r="AJ74" s="981"/>
      <c r="AK74" s="981" t="s">
        <v>534</v>
      </c>
      <c r="AL74" s="981"/>
      <c r="AM74" s="981"/>
      <c r="AN74" s="981"/>
      <c r="AO74" s="981"/>
      <c r="AP74" s="981">
        <v>131</v>
      </c>
      <c r="AQ74" s="981"/>
      <c r="AR74" s="981"/>
      <c r="AS74" s="981"/>
      <c r="AT74" s="981"/>
      <c r="AU74" s="981">
        <v>40</v>
      </c>
      <c r="AV74" s="981"/>
      <c r="AW74" s="981"/>
      <c r="AX74" s="981"/>
      <c r="AY74" s="981"/>
      <c r="AZ74" s="982"/>
      <c r="BA74" s="982"/>
      <c r="BB74" s="982"/>
      <c r="BC74" s="982"/>
      <c r="BD74" s="983"/>
      <c r="BE74" s="227"/>
      <c r="BF74" s="227"/>
      <c r="BG74" s="227"/>
      <c r="BH74" s="227"/>
      <c r="BI74" s="227"/>
      <c r="BJ74" s="227"/>
      <c r="BK74" s="227"/>
      <c r="BL74" s="227"/>
      <c r="BM74" s="227"/>
      <c r="BN74" s="227"/>
      <c r="BO74" s="227"/>
      <c r="BP74" s="227"/>
      <c r="BQ74" s="224">
        <v>68</v>
      </c>
      <c r="BR74" s="229"/>
      <c r="BS74" s="955"/>
      <c r="BT74" s="956"/>
      <c r="BU74" s="956"/>
      <c r="BV74" s="956"/>
      <c r="BW74" s="956"/>
      <c r="BX74" s="956"/>
      <c r="BY74" s="956"/>
      <c r="BZ74" s="956"/>
      <c r="CA74" s="956"/>
      <c r="CB74" s="956"/>
      <c r="CC74" s="956"/>
      <c r="CD74" s="956"/>
      <c r="CE74" s="956"/>
      <c r="CF74" s="956"/>
      <c r="CG74" s="965"/>
      <c r="CH74" s="966"/>
      <c r="CI74" s="967"/>
      <c r="CJ74" s="967"/>
      <c r="CK74" s="967"/>
      <c r="CL74" s="968"/>
      <c r="CM74" s="966"/>
      <c r="CN74" s="967"/>
      <c r="CO74" s="967"/>
      <c r="CP74" s="967"/>
      <c r="CQ74" s="968"/>
      <c r="CR74" s="966"/>
      <c r="CS74" s="967"/>
      <c r="CT74" s="967"/>
      <c r="CU74" s="967"/>
      <c r="CV74" s="968"/>
      <c r="CW74" s="966"/>
      <c r="CX74" s="967"/>
      <c r="CY74" s="967"/>
      <c r="CZ74" s="967"/>
      <c r="DA74" s="968"/>
      <c r="DB74" s="966"/>
      <c r="DC74" s="967"/>
      <c r="DD74" s="967"/>
      <c r="DE74" s="967"/>
      <c r="DF74" s="968"/>
      <c r="DG74" s="966"/>
      <c r="DH74" s="967"/>
      <c r="DI74" s="967"/>
      <c r="DJ74" s="967"/>
      <c r="DK74" s="968"/>
      <c r="DL74" s="966"/>
      <c r="DM74" s="967"/>
      <c r="DN74" s="967"/>
      <c r="DO74" s="967"/>
      <c r="DP74" s="968"/>
      <c r="DQ74" s="966"/>
      <c r="DR74" s="967"/>
      <c r="DS74" s="967"/>
      <c r="DT74" s="967"/>
      <c r="DU74" s="968"/>
      <c r="DV74" s="955"/>
      <c r="DW74" s="956"/>
      <c r="DX74" s="956"/>
      <c r="DY74" s="956"/>
      <c r="DZ74" s="957"/>
      <c r="EA74" s="216"/>
    </row>
    <row r="75" spans="1:131" ht="26.25" customHeight="1" x14ac:dyDescent="0.15">
      <c r="A75" s="224">
        <v>8</v>
      </c>
      <c r="B75" s="984" t="s">
        <v>602</v>
      </c>
      <c r="C75" s="985"/>
      <c r="D75" s="985"/>
      <c r="E75" s="985"/>
      <c r="F75" s="985"/>
      <c r="G75" s="985"/>
      <c r="H75" s="985"/>
      <c r="I75" s="985"/>
      <c r="J75" s="985"/>
      <c r="K75" s="985"/>
      <c r="L75" s="985"/>
      <c r="M75" s="985"/>
      <c r="N75" s="985"/>
      <c r="O75" s="985"/>
      <c r="P75" s="986"/>
      <c r="Q75" s="988">
        <v>126</v>
      </c>
      <c r="R75" s="989"/>
      <c r="S75" s="989"/>
      <c r="T75" s="989"/>
      <c r="U75" s="990"/>
      <c r="V75" s="991">
        <v>111</v>
      </c>
      <c r="W75" s="989"/>
      <c r="X75" s="989"/>
      <c r="Y75" s="989"/>
      <c r="Z75" s="990"/>
      <c r="AA75" s="991">
        <v>15</v>
      </c>
      <c r="AB75" s="989"/>
      <c r="AC75" s="989"/>
      <c r="AD75" s="989"/>
      <c r="AE75" s="990"/>
      <c r="AF75" s="991">
        <v>15</v>
      </c>
      <c r="AG75" s="989"/>
      <c r="AH75" s="989"/>
      <c r="AI75" s="989"/>
      <c r="AJ75" s="990"/>
      <c r="AK75" s="981" t="s">
        <v>534</v>
      </c>
      <c r="AL75" s="981"/>
      <c r="AM75" s="981"/>
      <c r="AN75" s="981"/>
      <c r="AO75" s="981"/>
      <c r="AP75" s="981" t="s">
        <v>534</v>
      </c>
      <c r="AQ75" s="981"/>
      <c r="AR75" s="981"/>
      <c r="AS75" s="981"/>
      <c r="AT75" s="981"/>
      <c r="AU75" s="981" t="s">
        <v>534</v>
      </c>
      <c r="AV75" s="981"/>
      <c r="AW75" s="981"/>
      <c r="AX75" s="981"/>
      <c r="AY75" s="981"/>
      <c r="AZ75" s="982"/>
      <c r="BA75" s="982"/>
      <c r="BB75" s="982"/>
      <c r="BC75" s="982"/>
      <c r="BD75" s="983"/>
      <c r="BE75" s="227"/>
      <c r="BF75" s="227"/>
      <c r="BG75" s="227"/>
      <c r="BH75" s="227"/>
      <c r="BI75" s="227"/>
      <c r="BJ75" s="227"/>
      <c r="BK75" s="227"/>
      <c r="BL75" s="227"/>
      <c r="BM75" s="227"/>
      <c r="BN75" s="227"/>
      <c r="BO75" s="227"/>
      <c r="BP75" s="227"/>
      <c r="BQ75" s="224">
        <v>69</v>
      </c>
      <c r="BR75" s="229"/>
      <c r="BS75" s="955"/>
      <c r="BT75" s="956"/>
      <c r="BU75" s="956"/>
      <c r="BV75" s="956"/>
      <c r="BW75" s="956"/>
      <c r="BX75" s="956"/>
      <c r="BY75" s="956"/>
      <c r="BZ75" s="956"/>
      <c r="CA75" s="956"/>
      <c r="CB75" s="956"/>
      <c r="CC75" s="956"/>
      <c r="CD75" s="956"/>
      <c r="CE75" s="956"/>
      <c r="CF75" s="956"/>
      <c r="CG75" s="965"/>
      <c r="CH75" s="966"/>
      <c r="CI75" s="967"/>
      <c r="CJ75" s="967"/>
      <c r="CK75" s="967"/>
      <c r="CL75" s="968"/>
      <c r="CM75" s="966"/>
      <c r="CN75" s="967"/>
      <c r="CO75" s="967"/>
      <c r="CP75" s="967"/>
      <c r="CQ75" s="968"/>
      <c r="CR75" s="966"/>
      <c r="CS75" s="967"/>
      <c r="CT75" s="967"/>
      <c r="CU75" s="967"/>
      <c r="CV75" s="968"/>
      <c r="CW75" s="966"/>
      <c r="CX75" s="967"/>
      <c r="CY75" s="967"/>
      <c r="CZ75" s="967"/>
      <c r="DA75" s="968"/>
      <c r="DB75" s="966"/>
      <c r="DC75" s="967"/>
      <c r="DD75" s="967"/>
      <c r="DE75" s="967"/>
      <c r="DF75" s="968"/>
      <c r="DG75" s="966"/>
      <c r="DH75" s="967"/>
      <c r="DI75" s="967"/>
      <c r="DJ75" s="967"/>
      <c r="DK75" s="968"/>
      <c r="DL75" s="966"/>
      <c r="DM75" s="967"/>
      <c r="DN75" s="967"/>
      <c r="DO75" s="967"/>
      <c r="DP75" s="968"/>
      <c r="DQ75" s="966"/>
      <c r="DR75" s="967"/>
      <c r="DS75" s="967"/>
      <c r="DT75" s="967"/>
      <c r="DU75" s="968"/>
      <c r="DV75" s="955"/>
      <c r="DW75" s="956"/>
      <c r="DX75" s="956"/>
      <c r="DY75" s="956"/>
      <c r="DZ75" s="957"/>
      <c r="EA75" s="216"/>
    </row>
    <row r="76" spans="1:131" ht="26.25" customHeight="1" x14ac:dyDescent="0.15">
      <c r="A76" s="224">
        <v>9</v>
      </c>
      <c r="B76" s="984" t="s">
        <v>603</v>
      </c>
      <c r="C76" s="985"/>
      <c r="D76" s="985"/>
      <c r="E76" s="985"/>
      <c r="F76" s="985"/>
      <c r="G76" s="985"/>
      <c r="H76" s="985"/>
      <c r="I76" s="985"/>
      <c r="J76" s="985"/>
      <c r="K76" s="985"/>
      <c r="L76" s="985"/>
      <c r="M76" s="985"/>
      <c r="N76" s="985"/>
      <c r="O76" s="985"/>
      <c r="P76" s="986"/>
      <c r="Q76" s="988">
        <v>118</v>
      </c>
      <c r="R76" s="989"/>
      <c r="S76" s="989"/>
      <c r="T76" s="989"/>
      <c r="U76" s="990"/>
      <c r="V76" s="991">
        <v>109</v>
      </c>
      <c r="W76" s="989"/>
      <c r="X76" s="989"/>
      <c r="Y76" s="989"/>
      <c r="Z76" s="990"/>
      <c r="AA76" s="991">
        <v>9</v>
      </c>
      <c r="AB76" s="989"/>
      <c r="AC76" s="989"/>
      <c r="AD76" s="989"/>
      <c r="AE76" s="990"/>
      <c r="AF76" s="991">
        <v>9</v>
      </c>
      <c r="AG76" s="989"/>
      <c r="AH76" s="989"/>
      <c r="AI76" s="989"/>
      <c r="AJ76" s="990"/>
      <c r="AK76" s="991">
        <v>15</v>
      </c>
      <c r="AL76" s="989"/>
      <c r="AM76" s="989"/>
      <c r="AN76" s="989"/>
      <c r="AO76" s="990"/>
      <c r="AP76" s="981" t="s">
        <v>534</v>
      </c>
      <c r="AQ76" s="981"/>
      <c r="AR76" s="981"/>
      <c r="AS76" s="981"/>
      <c r="AT76" s="981"/>
      <c r="AU76" s="981" t="s">
        <v>534</v>
      </c>
      <c r="AV76" s="981"/>
      <c r="AW76" s="981"/>
      <c r="AX76" s="981"/>
      <c r="AY76" s="981"/>
      <c r="AZ76" s="982"/>
      <c r="BA76" s="982"/>
      <c r="BB76" s="982"/>
      <c r="BC76" s="982"/>
      <c r="BD76" s="983"/>
      <c r="BE76" s="227"/>
      <c r="BF76" s="227"/>
      <c r="BG76" s="227"/>
      <c r="BH76" s="227"/>
      <c r="BI76" s="227"/>
      <c r="BJ76" s="227"/>
      <c r="BK76" s="227"/>
      <c r="BL76" s="227"/>
      <c r="BM76" s="227"/>
      <c r="BN76" s="227"/>
      <c r="BO76" s="227"/>
      <c r="BP76" s="227"/>
      <c r="BQ76" s="224">
        <v>70</v>
      </c>
      <c r="BR76" s="229"/>
      <c r="BS76" s="955"/>
      <c r="BT76" s="956"/>
      <c r="BU76" s="956"/>
      <c r="BV76" s="956"/>
      <c r="BW76" s="956"/>
      <c r="BX76" s="956"/>
      <c r="BY76" s="956"/>
      <c r="BZ76" s="956"/>
      <c r="CA76" s="956"/>
      <c r="CB76" s="956"/>
      <c r="CC76" s="956"/>
      <c r="CD76" s="956"/>
      <c r="CE76" s="956"/>
      <c r="CF76" s="956"/>
      <c r="CG76" s="965"/>
      <c r="CH76" s="966"/>
      <c r="CI76" s="967"/>
      <c r="CJ76" s="967"/>
      <c r="CK76" s="967"/>
      <c r="CL76" s="968"/>
      <c r="CM76" s="966"/>
      <c r="CN76" s="967"/>
      <c r="CO76" s="967"/>
      <c r="CP76" s="967"/>
      <c r="CQ76" s="968"/>
      <c r="CR76" s="966"/>
      <c r="CS76" s="967"/>
      <c r="CT76" s="967"/>
      <c r="CU76" s="967"/>
      <c r="CV76" s="968"/>
      <c r="CW76" s="966"/>
      <c r="CX76" s="967"/>
      <c r="CY76" s="967"/>
      <c r="CZ76" s="967"/>
      <c r="DA76" s="968"/>
      <c r="DB76" s="966"/>
      <c r="DC76" s="967"/>
      <c r="DD76" s="967"/>
      <c r="DE76" s="967"/>
      <c r="DF76" s="968"/>
      <c r="DG76" s="966"/>
      <c r="DH76" s="967"/>
      <c r="DI76" s="967"/>
      <c r="DJ76" s="967"/>
      <c r="DK76" s="968"/>
      <c r="DL76" s="966"/>
      <c r="DM76" s="967"/>
      <c r="DN76" s="967"/>
      <c r="DO76" s="967"/>
      <c r="DP76" s="968"/>
      <c r="DQ76" s="966"/>
      <c r="DR76" s="967"/>
      <c r="DS76" s="967"/>
      <c r="DT76" s="967"/>
      <c r="DU76" s="968"/>
      <c r="DV76" s="955"/>
      <c r="DW76" s="956"/>
      <c r="DX76" s="956"/>
      <c r="DY76" s="956"/>
      <c r="DZ76" s="957"/>
      <c r="EA76" s="216"/>
    </row>
    <row r="77" spans="1:131" ht="26.25" customHeight="1" x14ac:dyDescent="0.15">
      <c r="A77" s="224">
        <v>10</v>
      </c>
      <c r="B77" s="984"/>
      <c r="C77" s="985"/>
      <c r="D77" s="985"/>
      <c r="E77" s="985"/>
      <c r="F77" s="985"/>
      <c r="G77" s="985"/>
      <c r="H77" s="985"/>
      <c r="I77" s="985"/>
      <c r="J77" s="985"/>
      <c r="K77" s="985"/>
      <c r="L77" s="985"/>
      <c r="M77" s="985"/>
      <c r="N77" s="985"/>
      <c r="O77" s="985"/>
      <c r="P77" s="986"/>
      <c r="Q77" s="988"/>
      <c r="R77" s="989"/>
      <c r="S77" s="989"/>
      <c r="T77" s="989"/>
      <c r="U77" s="990"/>
      <c r="V77" s="991"/>
      <c r="W77" s="989"/>
      <c r="X77" s="989"/>
      <c r="Y77" s="989"/>
      <c r="Z77" s="990"/>
      <c r="AA77" s="991"/>
      <c r="AB77" s="989"/>
      <c r="AC77" s="989"/>
      <c r="AD77" s="989"/>
      <c r="AE77" s="990"/>
      <c r="AF77" s="991"/>
      <c r="AG77" s="989"/>
      <c r="AH77" s="989"/>
      <c r="AI77" s="989"/>
      <c r="AJ77" s="990"/>
      <c r="AK77" s="991"/>
      <c r="AL77" s="989"/>
      <c r="AM77" s="989"/>
      <c r="AN77" s="989"/>
      <c r="AO77" s="990"/>
      <c r="AP77" s="991"/>
      <c r="AQ77" s="989"/>
      <c r="AR77" s="989"/>
      <c r="AS77" s="989"/>
      <c r="AT77" s="990"/>
      <c r="AU77" s="991"/>
      <c r="AV77" s="989"/>
      <c r="AW77" s="989"/>
      <c r="AX77" s="989"/>
      <c r="AY77" s="990"/>
      <c r="AZ77" s="982"/>
      <c r="BA77" s="982"/>
      <c r="BB77" s="982"/>
      <c r="BC77" s="982"/>
      <c r="BD77" s="983"/>
      <c r="BE77" s="227"/>
      <c r="BF77" s="227"/>
      <c r="BG77" s="227"/>
      <c r="BH77" s="227"/>
      <c r="BI77" s="227"/>
      <c r="BJ77" s="227"/>
      <c r="BK77" s="227"/>
      <c r="BL77" s="227"/>
      <c r="BM77" s="227"/>
      <c r="BN77" s="227"/>
      <c r="BO77" s="227"/>
      <c r="BP77" s="227"/>
      <c r="BQ77" s="224">
        <v>71</v>
      </c>
      <c r="BR77" s="229"/>
      <c r="BS77" s="955"/>
      <c r="BT77" s="956"/>
      <c r="BU77" s="956"/>
      <c r="BV77" s="956"/>
      <c r="BW77" s="956"/>
      <c r="BX77" s="956"/>
      <c r="BY77" s="956"/>
      <c r="BZ77" s="956"/>
      <c r="CA77" s="956"/>
      <c r="CB77" s="956"/>
      <c r="CC77" s="956"/>
      <c r="CD77" s="956"/>
      <c r="CE77" s="956"/>
      <c r="CF77" s="956"/>
      <c r="CG77" s="965"/>
      <c r="CH77" s="966"/>
      <c r="CI77" s="967"/>
      <c r="CJ77" s="967"/>
      <c r="CK77" s="967"/>
      <c r="CL77" s="968"/>
      <c r="CM77" s="966"/>
      <c r="CN77" s="967"/>
      <c r="CO77" s="967"/>
      <c r="CP77" s="967"/>
      <c r="CQ77" s="968"/>
      <c r="CR77" s="966"/>
      <c r="CS77" s="967"/>
      <c r="CT77" s="967"/>
      <c r="CU77" s="967"/>
      <c r="CV77" s="968"/>
      <c r="CW77" s="966"/>
      <c r="CX77" s="967"/>
      <c r="CY77" s="967"/>
      <c r="CZ77" s="967"/>
      <c r="DA77" s="968"/>
      <c r="DB77" s="966"/>
      <c r="DC77" s="967"/>
      <c r="DD77" s="967"/>
      <c r="DE77" s="967"/>
      <c r="DF77" s="968"/>
      <c r="DG77" s="966"/>
      <c r="DH77" s="967"/>
      <c r="DI77" s="967"/>
      <c r="DJ77" s="967"/>
      <c r="DK77" s="968"/>
      <c r="DL77" s="966"/>
      <c r="DM77" s="967"/>
      <c r="DN77" s="967"/>
      <c r="DO77" s="967"/>
      <c r="DP77" s="968"/>
      <c r="DQ77" s="966"/>
      <c r="DR77" s="967"/>
      <c r="DS77" s="967"/>
      <c r="DT77" s="967"/>
      <c r="DU77" s="968"/>
      <c r="DV77" s="955"/>
      <c r="DW77" s="956"/>
      <c r="DX77" s="956"/>
      <c r="DY77" s="956"/>
      <c r="DZ77" s="957"/>
      <c r="EA77" s="216"/>
    </row>
    <row r="78" spans="1:131" ht="26.25" customHeight="1" x14ac:dyDescent="0.15">
      <c r="A78" s="224">
        <v>11</v>
      </c>
      <c r="B78" s="984"/>
      <c r="C78" s="985"/>
      <c r="D78" s="985"/>
      <c r="E78" s="985"/>
      <c r="F78" s="985"/>
      <c r="G78" s="985"/>
      <c r="H78" s="985"/>
      <c r="I78" s="985"/>
      <c r="J78" s="985"/>
      <c r="K78" s="985"/>
      <c r="L78" s="985"/>
      <c r="M78" s="985"/>
      <c r="N78" s="985"/>
      <c r="O78" s="985"/>
      <c r="P78" s="986"/>
      <c r="Q78" s="987"/>
      <c r="R78" s="981"/>
      <c r="S78" s="981"/>
      <c r="T78" s="981"/>
      <c r="U78" s="981"/>
      <c r="V78" s="981"/>
      <c r="W78" s="981"/>
      <c r="X78" s="981"/>
      <c r="Y78" s="981"/>
      <c r="Z78" s="981"/>
      <c r="AA78" s="981"/>
      <c r="AB78" s="981"/>
      <c r="AC78" s="981"/>
      <c r="AD78" s="981"/>
      <c r="AE78" s="981"/>
      <c r="AF78" s="981"/>
      <c r="AG78" s="981"/>
      <c r="AH78" s="981"/>
      <c r="AI78" s="981"/>
      <c r="AJ78" s="981"/>
      <c r="AK78" s="981"/>
      <c r="AL78" s="981"/>
      <c r="AM78" s="981"/>
      <c r="AN78" s="981"/>
      <c r="AO78" s="981"/>
      <c r="AP78" s="981"/>
      <c r="AQ78" s="981"/>
      <c r="AR78" s="981"/>
      <c r="AS78" s="981"/>
      <c r="AT78" s="981"/>
      <c r="AU78" s="981"/>
      <c r="AV78" s="981"/>
      <c r="AW78" s="981"/>
      <c r="AX78" s="981"/>
      <c r="AY78" s="981"/>
      <c r="AZ78" s="982"/>
      <c r="BA78" s="982"/>
      <c r="BB78" s="982"/>
      <c r="BC78" s="982"/>
      <c r="BD78" s="983"/>
      <c r="BE78" s="227"/>
      <c r="BF78" s="227"/>
      <c r="BG78" s="227"/>
      <c r="BH78" s="227"/>
      <c r="BI78" s="227"/>
      <c r="BJ78" s="216"/>
      <c r="BK78" s="216"/>
      <c r="BL78" s="216"/>
      <c r="BM78" s="216"/>
      <c r="BN78" s="216"/>
      <c r="BO78" s="227"/>
      <c r="BP78" s="227"/>
      <c r="BQ78" s="224">
        <v>72</v>
      </c>
      <c r="BR78" s="229"/>
      <c r="BS78" s="955"/>
      <c r="BT78" s="956"/>
      <c r="BU78" s="956"/>
      <c r="BV78" s="956"/>
      <c r="BW78" s="956"/>
      <c r="BX78" s="956"/>
      <c r="BY78" s="956"/>
      <c r="BZ78" s="956"/>
      <c r="CA78" s="956"/>
      <c r="CB78" s="956"/>
      <c r="CC78" s="956"/>
      <c r="CD78" s="956"/>
      <c r="CE78" s="956"/>
      <c r="CF78" s="956"/>
      <c r="CG78" s="965"/>
      <c r="CH78" s="966"/>
      <c r="CI78" s="967"/>
      <c r="CJ78" s="967"/>
      <c r="CK78" s="967"/>
      <c r="CL78" s="968"/>
      <c r="CM78" s="966"/>
      <c r="CN78" s="967"/>
      <c r="CO78" s="967"/>
      <c r="CP78" s="967"/>
      <c r="CQ78" s="968"/>
      <c r="CR78" s="966"/>
      <c r="CS78" s="967"/>
      <c r="CT78" s="967"/>
      <c r="CU78" s="967"/>
      <c r="CV78" s="968"/>
      <c r="CW78" s="966"/>
      <c r="CX78" s="967"/>
      <c r="CY78" s="967"/>
      <c r="CZ78" s="967"/>
      <c r="DA78" s="968"/>
      <c r="DB78" s="966"/>
      <c r="DC78" s="967"/>
      <c r="DD78" s="967"/>
      <c r="DE78" s="967"/>
      <c r="DF78" s="968"/>
      <c r="DG78" s="966"/>
      <c r="DH78" s="967"/>
      <c r="DI78" s="967"/>
      <c r="DJ78" s="967"/>
      <c r="DK78" s="968"/>
      <c r="DL78" s="966"/>
      <c r="DM78" s="967"/>
      <c r="DN78" s="967"/>
      <c r="DO78" s="967"/>
      <c r="DP78" s="968"/>
      <c r="DQ78" s="966"/>
      <c r="DR78" s="967"/>
      <c r="DS78" s="967"/>
      <c r="DT78" s="967"/>
      <c r="DU78" s="968"/>
      <c r="DV78" s="955"/>
      <c r="DW78" s="956"/>
      <c r="DX78" s="956"/>
      <c r="DY78" s="956"/>
      <c r="DZ78" s="957"/>
      <c r="EA78" s="216"/>
    </row>
    <row r="79" spans="1:131" ht="26.25" customHeight="1" x14ac:dyDescent="0.15">
      <c r="A79" s="224">
        <v>12</v>
      </c>
      <c r="B79" s="984"/>
      <c r="C79" s="985"/>
      <c r="D79" s="985"/>
      <c r="E79" s="985"/>
      <c r="F79" s="985"/>
      <c r="G79" s="985"/>
      <c r="H79" s="985"/>
      <c r="I79" s="985"/>
      <c r="J79" s="985"/>
      <c r="K79" s="985"/>
      <c r="L79" s="985"/>
      <c r="M79" s="985"/>
      <c r="N79" s="985"/>
      <c r="O79" s="985"/>
      <c r="P79" s="986"/>
      <c r="Q79" s="987"/>
      <c r="R79" s="981"/>
      <c r="S79" s="981"/>
      <c r="T79" s="981"/>
      <c r="U79" s="981"/>
      <c r="V79" s="981"/>
      <c r="W79" s="981"/>
      <c r="X79" s="981"/>
      <c r="Y79" s="981"/>
      <c r="Z79" s="981"/>
      <c r="AA79" s="981"/>
      <c r="AB79" s="981"/>
      <c r="AC79" s="981"/>
      <c r="AD79" s="981"/>
      <c r="AE79" s="981"/>
      <c r="AF79" s="981"/>
      <c r="AG79" s="981"/>
      <c r="AH79" s="981"/>
      <c r="AI79" s="981"/>
      <c r="AJ79" s="981"/>
      <c r="AK79" s="981"/>
      <c r="AL79" s="981"/>
      <c r="AM79" s="981"/>
      <c r="AN79" s="981"/>
      <c r="AO79" s="981"/>
      <c r="AP79" s="981"/>
      <c r="AQ79" s="981"/>
      <c r="AR79" s="981"/>
      <c r="AS79" s="981"/>
      <c r="AT79" s="981"/>
      <c r="AU79" s="981"/>
      <c r="AV79" s="981"/>
      <c r="AW79" s="981"/>
      <c r="AX79" s="981"/>
      <c r="AY79" s="981"/>
      <c r="AZ79" s="982"/>
      <c r="BA79" s="982"/>
      <c r="BB79" s="982"/>
      <c r="BC79" s="982"/>
      <c r="BD79" s="983"/>
      <c r="BE79" s="227"/>
      <c r="BF79" s="227"/>
      <c r="BG79" s="227"/>
      <c r="BH79" s="227"/>
      <c r="BI79" s="227"/>
      <c r="BJ79" s="216"/>
      <c r="BK79" s="216"/>
      <c r="BL79" s="216"/>
      <c r="BM79" s="216"/>
      <c r="BN79" s="216"/>
      <c r="BO79" s="227"/>
      <c r="BP79" s="227"/>
      <c r="BQ79" s="224">
        <v>73</v>
      </c>
      <c r="BR79" s="229"/>
      <c r="BS79" s="955"/>
      <c r="BT79" s="956"/>
      <c r="BU79" s="956"/>
      <c r="BV79" s="956"/>
      <c r="BW79" s="956"/>
      <c r="BX79" s="956"/>
      <c r="BY79" s="956"/>
      <c r="BZ79" s="956"/>
      <c r="CA79" s="956"/>
      <c r="CB79" s="956"/>
      <c r="CC79" s="956"/>
      <c r="CD79" s="956"/>
      <c r="CE79" s="956"/>
      <c r="CF79" s="956"/>
      <c r="CG79" s="965"/>
      <c r="CH79" s="966"/>
      <c r="CI79" s="967"/>
      <c r="CJ79" s="967"/>
      <c r="CK79" s="967"/>
      <c r="CL79" s="968"/>
      <c r="CM79" s="966"/>
      <c r="CN79" s="967"/>
      <c r="CO79" s="967"/>
      <c r="CP79" s="967"/>
      <c r="CQ79" s="968"/>
      <c r="CR79" s="966"/>
      <c r="CS79" s="967"/>
      <c r="CT79" s="967"/>
      <c r="CU79" s="967"/>
      <c r="CV79" s="968"/>
      <c r="CW79" s="966"/>
      <c r="CX79" s="967"/>
      <c r="CY79" s="967"/>
      <c r="CZ79" s="967"/>
      <c r="DA79" s="968"/>
      <c r="DB79" s="966"/>
      <c r="DC79" s="967"/>
      <c r="DD79" s="967"/>
      <c r="DE79" s="967"/>
      <c r="DF79" s="968"/>
      <c r="DG79" s="966"/>
      <c r="DH79" s="967"/>
      <c r="DI79" s="967"/>
      <c r="DJ79" s="967"/>
      <c r="DK79" s="968"/>
      <c r="DL79" s="966"/>
      <c r="DM79" s="967"/>
      <c r="DN79" s="967"/>
      <c r="DO79" s="967"/>
      <c r="DP79" s="968"/>
      <c r="DQ79" s="966"/>
      <c r="DR79" s="967"/>
      <c r="DS79" s="967"/>
      <c r="DT79" s="967"/>
      <c r="DU79" s="968"/>
      <c r="DV79" s="955"/>
      <c r="DW79" s="956"/>
      <c r="DX79" s="956"/>
      <c r="DY79" s="956"/>
      <c r="DZ79" s="957"/>
      <c r="EA79" s="216"/>
    </row>
    <row r="80" spans="1:131" ht="26.25" customHeight="1" x14ac:dyDescent="0.15">
      <c r="A80" s="224">
        <v>13</v>
      </c>
      <c r="B80" s="984"/>
      <c r="C80" s="985"/>
      <c r="D80" s="985"/>
      <c r="E80" s="985"/>
      <c r="F80" s="985"/>
      <c r="G80" s="985"/>
      <c r="H80" s="985"/>
      <c r="I80" s="985"/>
      <c r="J80" s="985"/>
      <c r="K80" s="985"/>
      <c r="L80" s="985"/>
      <c r="M80" s="985"/>
      <c r="N80" s="985"/>
      <c r="O80" s="985"/>
      <c r="P80" s="986"/>
      <c r="Q80" s="987"/>
      <c r="R80" s="981"/>
      <c r="S80" s="981"/>
      <c r="T80" s="981"/>
      <c r="U80" s="981"/>
      <c r="V80" s="981"/>
      <c r="W80" s="981"/>
      <c r="X80" s="981"/>
      <c r="Y80" s="981"/>
      <c r="Z80" s="981"/>
      <c r="AA80" s="981"/>
      <c r="AB80" s="981"/>
      <c r="AC80" s="981"/>
      <c r="AD80" s="981"/>
      <c r="AE80" s="981"/>
      <c r="AF80" s="981"/>
      <c r="AG80" s="981"/>
      <c r="AH80" s="981"/>
      <c r="AI80" s="981"/>
      <c r="AJ80" s="981"/>
      <c r="AK80" s="981"/>
      <c r="AL80" s="981"/>
      <c r="AM80" s="981"/>
      <c r="AN80" s="981"/>
      <c r="AO80" s="981"/>
      <c r="AP80" s="981"/>
      <c r="AQ80" s="981"/>
      <c r="AR80" s="981"/>
      <c r="AS80" s="981"/>
      <c r="AT80" s="981"/>
      <c r="AU80" s="981"/>
      <c r="AV80" s="981"/>
      <c r="AW80" s="981"/>
      <c r="AX80" s="981"/>
      <c r="AY80" s="981"/>
      <c r="AZ80" s="982"/>
      <c r="BA80" s="982"/>
      <c r="BB80" s="982"/>
      <c r="BC80" s="982"/>
      <c r="BD80" s="983"/>
      <c r="BE80" s="227"/>
      <c r="BF80" s="227"/>
      <c r="BG80" s="227"/>
      <c r="BH80" s="227"/>
      <c r="BI80" s="227"/>
      <c r="BJ80" s="227"/>
      <c r="BK80" s="227"/>
      <c r="BL80" s="227"/>
      <c r="BM80" s="227"/>
      <c r="BN80" s="227"/>
      <c r="BO80" s="227"/>
      <c r="BP80" s="227"/>
      <c r="BQ80" s="224">
        <v>74</v>
      </c>
      <c r="BR80" s="229"/>
      <c r="BS80" s="955"/>
      <c r="BT80" s="956"/>
      <c r="BU80" s="956"/>
      <c r="BV80" s="956"/>
      <c r="BW80" s="956"/>
      <c r="BX80" s="956"/>
      <c r="BY80" s="956"/>
      <c r="BZ80" s="956"/>
      <c r="CA80" s="956"/>
      <c r="CB80" s="956"/>
      <c r="CC80" s="956"/>
      <c r="CD80" s="956"/>
      <c r="CE80" s="956"/>
      <c r="CF80" s="956"/>
      <c r="CG80" s="965"/>
      <c r="CH80" s="966"/>
      <c r="CI80" s="967"/>
      <c r="CJ80" s="967"/>
      <c r="CK80" s="967"/>
      <c r="CL80" s="968"/>
      <c r="CM80" s="966"/>
      <c r="CN80" s="967"/>
      <c r="CO80" s="967"/>
      <c r="CP80" s="967"/>
      <c r="CQ80" s="968"/>
      <c r="CR80" s="966"/>
      <c r="CS80" s="967"/>
      <c r="CT80" s="967"/>
      <c r="CU80" s="967"/>
      <c r="CV80" s="968"/>
      <c r="CW80" s="966"/>
      <c r="CX80" s="967"/>
      <c r="CY80" s="967"/>
      <c r="CZ80" s="967"/>
      <c r="DA80" s="968"/>
      <c r="DB80" s="966"/>
      <c r="DC80" s="967"/>
      <c r="DD80" s="967"/>
      <c r="DE80" s="967"/>
      <c r="DF80" s="968"/>
      <c r="DG80" s="966"/>
      <c r="DH80" s="967"/>
      <c r="DI80" s="967"/>
      <c r="DJ80" s="967"/>
      <c r="DK80" s="968"/>
      <c r="DL80" s="966"/>
      <c r="DM80" s="967"/>
      <c r="DN80" s="967"/>
      <c r="DO80" s="967"/>
      <c r="DP80" s="968"/>
      <c r="DQ80" s="966"/>
      <c r="DR80" s="967"/>
      <c r="DS80" s="967"/>
      <c r="DT80" s="967"/>
      <c r="DU80" s="968"/>
      <c r="DV80" s="955"/>
      <c r="DW80" s="956"/>
      <c r="DX80" s="956"/>
      <c r="DY80" s="956"/>
      <c r="DZ80" s="957"/>
      <c r="EA80" s="216"/>
    </row>
    <row r="81" spans="1:131" ht="26.25" customHeight="1" x14ac:dyDescent="0.15">
      <c r="A81" s="224">
        <v>14</v>
      </c>
      <c r="B81" s="984"/>
      <c r="C81" s="985"/>
      <c r="D81" s="985"/>
      <c r="E81" s="985"/>
      <c r="F81" s="985"/>
      <c r="G81" s="985"/>
      <c r="H81" s="985"/>
      <c r="I81" s="985"/>
      <c r="J81" s="985"/>
      <c r="K81" s="985"/>
      <c r="L81" s="985"/>
      <c r="M81" s="985"/>
      <c r="N81" s="985"/>
      <c r="O81" s="985"/>
      <c r="P81" s="986"/>
      <c r="Q81" s="987"/>
      <c r="R81" s="981"/>
      <c r="S81" s="981"/>
      <c r="T81" s="981"/>
      <c r="U81" s="981"/>
      <c r="V81" s="981"/>
      <c r="W81" s="981"/>
      <c r="X81" s="981"/>
      <c r="Y81" s="981"/>
      <c r="Z81" s="981"/>
      <c r="AA81" s="981"/>
      <c r="AB81" s="981"/>
      <c r="AC81" s="981"/>
      <c r="AD81" s="981"/>
      <c r="AE81" s="981"/>
      <c r="AF81" s="981"/>
      <c r="AG81" s="981"/>
      <c r="AH81" s="981"/>
      <c r="AI81" s="981"/>
      <c r="AJ81" s="981"/>
      <c r="AK81" s="981"/>
      <c r="AL81" s="981"/>
      <c r="AM81" s="981"/>
      <c r="AN81" s="981"/>
      <c r="AO81" s="981"/>
      <c r="AP81" s="981"/>
      <c r="AQ81" s="981"/>
      <c r="AR81" s="981"/>
      <c r="AS81" s="981"/>
      <c r="AT81" s="981"/>
      <c r="AU81" s="981"/>
      <c r="AV81" s="981"/>
      <c r="AW81" s="981"/>
      <c r="AX81" s="981"/>
      <c r="AY81" s="981"/>
      <c r="AZ81" s="982"/>
      <c r="BA81" s="982"/>
      <c r="BB81" s="982"/>
      <c r="BC81" s="982"/>
      <c r="BD81" s="983"/>
      <c r="BE81" s="227"/>
      <c r="BF81" s="227"/>
      <c r="BG81" s="227"/>
      <c r="BH81" s="227"/>
      <c r="BI81" s="227"/>
      <c r="BJ81" s="227"/>
      <c r="BK81" s="227"/>
      <c r="BL81" s="227"/>
      <c r="BM81" s="227"/>
      <c r="BN81" s="227"/>
      <c r="BO81" s="227"/>
      <c r="BP81" s="227"/>
      <c r="BQ81" s="224">
        <v>75</v>
      </c>
      <c r="BR81" s="229"/>
      <c r="BS81" s="955"/>
      <c r="BT81" s="956"/>
      <c r="BU81" s="956"/>
      <c r="BV81" s="956"/>
      <c r="BW81" s="956"/>
      <c r="BX81" s="956"/>
      <c r="BY81" s="956"/>
      <c r="BZ81" s="956"/>
      <c r="CA81" s="956"/>
      <c r="CB81" s="956"/>
      <c r="CC81" s="956"/>
      <c r="CD81" s="956"/>
      <c r="CE81" s="956"/>
      <c r="CF81" s="956"/>
      <c r="CG81" s="965"/>
      <c r="CH81" s="966"/>
      <c r="CI81" s="967"/>
      <c r="CJ81" s="967"/>
      <c r="CK81" s="967"/>
      <c r="CL81" s="968"/>
      <c r="CM81" s="966"/>
      <c r="CN81" s="967"/>
      <c r="CO81" s="967"/>
      <c r="CP81" s="967"/>
      <c r="CQ81" s="968"/>
      <c r="CR81" s="966"/>
      <c r="CS81" s="967"/>
      <c r="CT81" s="967"/>
      <c r="CU81" s="967"/>
      <c r="CV81" s="968"/>
      <c r="CW81" s="966"/>
      <c r="CX81" s="967"/>
      <c r="CY81" s="967"/>
      <c r="CZ81" s="967"/>
      <c r="DA81" s="968"/>
      <c r="DB81" s="966"/>
      <c r="DC81" s="967"/>
      <c r="DD81" s="967"/>
      <c r="DE81" s="967"/>
      <c r="DF81" s="968"/>
      <c r="DG81" s="966"/>
      <c r="DH81" s="967"/>
      <c r="DI81" s="967"/>
      <c r="DJ81" s="967"/>
      <c r="DK81" s="968"/>
      <c r="DL81" s="966"/>
      <c r="DM81" s="967"/>
      <c r="DN81" s="967"/>
      <c r="DO81" s="967"/>
      <c r="DP81" s="968"/>
      <c r="DQ81" s="966"/>
      <c r="DR81" s="967"/>
      <c r="DS81" s="967"/>
      <c r="DT81" s="967"/>
      <c r="DU81" s="968"/>
      <c r="DV81" s="955"/>
      <c r="DW81" s="956"/>
      <c r="DX81" s="956"/>
      <c r="DY81" s="956"/>
      <c r="DZ81" s="957"/>
      <c r="EA81" s="216"/>
    </row>
    <row r="82" spans="1:131" ht="26.25" customHeight="1" x14ac:dyDescent="0.15">
      <c r="A82" s="224">
        <v>15</v>
      </c>
      <c r="B82" s="984"/>
      <c r="C82" s="985"/>
      <c r="D82" s="985"/>
      <c r="E82" s="985"/>
      <c r="F82" s="985"/>
      <c r="G82" s="985"/>
      <c r="H82" s="985"/>
      <c r="I82" s="985"/>
      <c r="J82" s="985"/>
      <c r="K82" s="985"/>
      <c r="L82" s="985"/>
      <c r="M82" s="985"/>
      <c r="N82" s="985"/>
      <c r="O82" s="985"/>
      <c r="P82" s="986"/>
      <c r="Q82" s="987"/>
      <c r="R82" s="981"/>
      <c r="S82" s="981"/>
      <c r="T82" s="981"/>
      <c r="U82" s="981"/>
      <c r="V82" s="981"/>
      <c r="W82" s="981"/>
      <c r="X82" s="981"/>
      <c r="Y82" s="981"/>
      <c r="Z82" s="981"/>
      <c r="AA82" s="981"/>
      <c r="AB82" s="981"/>
      <c r="AC82" s="981"/>
      <c r="AD82" s="981"/>
      <c r="AE82" s="981"/>
      <c r="AF82" s="981"/>
      <c r="AG82" s="981"/>
      <c r="AH82" s="981"/>
      <c r="AI82" s="981"/>
      <c r="AJ82" s="981"/>
      <c r="AK82" s="981"/>
      <c r="AL82" s="981"/>
      <c r="AM82" s="981"/>
      <c r="AN82" s="981"/>
      <c r="AO82" s="981"/>
      <c r="AP82" s="981"/>
      <c r="AQ82" s="981"/>
      <c r="AR82" s="981"/>
      <c r="AS82" s="981"/>
      <c r="AT82" s="981"/>
      <c r="AU82" s="981"/>
      <c r="AV82" s="981"/>
      <c r="AW82" s="981"/>
      <c r="AX82" s="981"/>
      <c r="AY82" s="981"/>
      <c r="AZ82" s="982"/>
      <c r="BA82" s="982"/>
      <c r="BB82" s="982"/>
      <c r="BC82" s="982"/>
      <c r="BD82" s="983"/>
      <c r="BE82" s="227"/>
      <c r="BF82" s="227"/>
      <c r="BG82" s="227"/>
      <c r="BH82" s="227"/>
      <c r="BI82" s="227"/>
      <c r="BJ82" s="227"/>
      <c r="BK82" s="227"/>
      <c r="BL82" s="227"/>
      <c r="BM82" s="227"/>
      <c r="BN82" s="227"/>
      <c r="BO82" s="227"/>
      <c r="BP82" s="227"/>
      <c r="BQ82" s="224">
        <v>76</v>
      </c>
      <c r="BR82" s="229"/>
      <c r="BS82" s="955"/>
      <c r="BT82" s="956"/>
      <c r="BU82" s="956"/>
      <c r="BV82" s="956"/>
      <c r="BW82" s="956"/>
      <c r="BX82" s="956"/>
      <c r="BY82" s="956"/>
      <c r="BZ82" s="956"/>
      <c r="CA82" s="956"/>
      <c r="CB82" s="956"/>
      <c r="CC82" s="956"/>
      <c r="CD82" s="956"/>
      <c r="CE82" s="956"/>
      <c r="CF82" s="956"/>
      <c r="CG82" s="965"/>
      <c r="CH82" s="966"/>
      <c r="CI82" s="967"/>
      <c r="CJ82" s="967"/>
      <c r="CK82" s="967"/>
      <c r="CL82" s="968"/>
      <c r="CM82" s="966"/>
      <c r="CN82" s="967"/>
      <c r="CO82" s="967"/>
      <c r="CP82" s="967"/>
      <c r="CQ82" s="968"/>
      <c r="CR82" s="966"/>
      <c r="CS82" s="967"/>
      <c r="CT82" s="967"/>
      <c r="CU82" s="967"/>
      <c r="CV82" s="968"/>
      <c r="CW82" s="966"/>
      <c r="CX82" s="967"/>
      <c r="CY82" s="967"/>
      <c r="CZ82" s="967"/>
      <c r="DA82" s="968"/>
      <c r="DB82" s="966"/>
      <c r="DC82" s="967"/>
      <c r="DD82" s="967"/>
      <c r="DE82" s="967"/>
      <c r="DF82" s="968"/>
      <c r="DG82" s="966"/>
      <c r="DH82" s="967"/>
      <c r="DI82" s="967"/>
      <c r="DJ82" s="967"/>
      <c r="DK82" s="968"/>
      <c r="DL82" s="966"/>
      <c r="DM82" s="967"/>
      <c r="DN82" s="967"/>
      <c r="DO82" s="967"/>
      <c r="DP82" s="968"/>
      <c r="DQ82" s="966"/>
      <c r="DR82" s="967"/>
      <c r="DS82" s="967"/>
      <c r="DT82" s="967"/>
      <c r="DU82" s="968"/>
      <c r="DV82" s="955"/>
      <c r="DW82" s="956"/>
      <c r="DX82" s="956"/>
      <c r="DY82" s="956"/>
      <c r="DZ82" s="957"/>
      <c r="EA82" s="216"/>
    </row>
    <row r="83" spans="1:131" ht="26.25" customHeight="1" x14ac:dyDescent="0.15">
      <c r="A83" s="224">
        <v>16</v>
      </c>
      <c r="B83" s="984"/>
      <c r="C83" s="985"/>
      <c r="D83" s="985"/>
      <c r="E83" s="985"/>
      <c r="F83" s="985"/>
      <c r="G83" s="985"/>
      <c r="H83" s="985"/>
      <c r="I83" s="985"/>
      <c r="J83" s="985"/>
      <c r="K83" s="985"/>
      <c r="L83" s="985"/>
      <c r="M83" s="985"/>
      <c r="N83" s="985"/>
      <c r="O83" s="985"/>
      <c r="P83" s="986"/>
      <c r="Q83" s="987"/>
      <c r="R83" s="981"/>
      <c r="S83" s="981"/>
      <c r="T83" s="981"/>
      <c r="U83" s="981"/>
      <c r="V83" s="981"/>
      <c r="W83" s="981"/>
      <c r="X83" s="981"/>
      <c r="Y83" s="981"/>
      <c r="Z83" s="981"/>
      <c r="AA83" s="981"/>
      <c r="AB83" s="981"/>
      <c r="AC83" s="981"/>
      <c r="AD83" s="981"/>
      <c r="AE83" s="981"/>
      <c r="AF83" s="981"/>
      <c r="AG83" s="981"/>
      <c r="AH83" s="981"/>
      <c r="AI83" s="981"/>
      <c r="AJ83" s="981"/>
      <c r="AK83" s="981"/>
      <c r="AL83" s="981"/>
      <c r="AM83" s="981"/>
      <c r="AN83" s="981"/>
      <c r="AO83" s="981"/>
      <c r="AP83" s="981"/>
      <c r="AQ83" s="981"/>
      <c r="AR83" s="981"/>
      <c r="AS83" s="981"/>
      <c r="AT83" s="981"/>
      <c r="AU83" s="981"/>
      <c r="AV83" s="981"/>
      <c r="AW83" s="981"/>
      <c r="AX83" s="981"/>
      <c r="AY83" s="981"/>
      <c r="AZ83" s="982"/>
      <c r="BA83" s="982"/>
      <c r="BB83" s="982"/>
      <c r="BC83" s="982"/>
      <c r="BD83" s="983"/>
      <c r="BE83" s="227"/>
      <c r="BF83" s="227"/>
      <c r="BG83" s="227"/>
      <c r="BH83" s="227"/>
      <c r="BI83" s="227"/>
      <c r="BJ83" s="227"/>
      <c r="BK83" s="227"/>
      <c r="BL83" s="227"/>
      <c r="BM83" s="227"/>
      <c r="BN83" s="227"/>
      <c r="BO83" s="227"/>
      <c r="BP83" s="227"/>
      <c r="BQ83" s="224">
        <v>77</v>
      </c>
      <c r="BR83" s="229"/>
      <c r="BS83" s="955"/>
      <c r="BT83" s="956"/>
      <c r="BU83" s="956"/>
      <c r="BV83" s="956"/>
      <c r="BW83" s="956"/>
      <c r="BX83" s="956"/>
      <c r="BY83" s="956"/>
      <c r="BZ83" s="956"/>
      <c r="CA83" s="956"/>
      <c r="CB83" s="956"/>
      <c r="CC83" s="956"/>
      <c r="CD83" s="956"/>
      <c r="CE83" s="956"/>
      <c r="CF83" s="956"/>
      <c r="CG83" s="965"/>
      <c r="CH83" s="966"/>
      <c r="CI83" s="967"/>
      <c r="CJ83" s="967"/>
      <c r="CK83" s="967"/>
      <c r="CL83" s="968"/>
      <c r="CM83" s="966"/>
      <c r="CN83" s="967"/>
      <c r="CO83" s="967"/>
      <c r="CP83" s="967"/>
      <c r="CQ83" s="968"/>
      <c r="CR83" s="966"/>
      <c r="CS83" s="967"/>
      <c r="CT83" s="967"/>
      <c r="CU83" s="967"/>
      <c r="CV83" s="968"/>
      <c r="CW83" s="966"/>
      <c r="CX83" s="967"/>
      <c r="CY83" s="967"/>
      <c r="CZ83" s="967"/>
      <c r="DA83" s="968"/>
      <c r="DB83" s="966"/>
      <c r="DC83" s="967"/>
      <c r="DD83" s="967"/>
      <c r="DE83" s="967"/>
      <c r="DF83" s="968"/>
      <c r="DG83" s="966"/>
      <c r="DH83" s="967"/>
      <c r="DI83" s="967"/>
      <c r="DJ83" s="967"/>
      <c r="DK83" s="968"/>
      <c r="DL83" s="966"/>
      <c r="DM83" s="967"/>
      <c r="DN83" s="967"/>
      <c r="DO83" s="967"/>
      <c r="DP83" s="968"/>
      <c r="DQ83" s="966"/>
      <c r="DR83" s="967"/>
      <c r="DS83" s="967"/>
      <c r="DT83" s="967"/>
      <c r="DU83" s="968"/>
      <c r="DV83" s="955"/>
      <c r="DW83" s="956"/>
      <c r="DX83" s="956"/>
      <c r="DY83" s="956"/>
      <c r="DZ83" s="957"/>
      <c r="EA83" s="216"/>
    </row>
    <row r="84" spans="1:131" ht="26.25" customHeight="1" x14ac:dyDescent="0.15">
      <c r="A84" s="224">
        <v>17</v>
      </c>
      <c r="B84" s="984"/>
      <c r="C84" s="985"/>
      <c r="D84" s="985"/>
      <c r="E84" s="985"/>
      <c r="F84" s="985"/>
      <c r="G84" s="985"/>
      <c r="H84" s="985"/>
      <c r="I84" s="985"/>
      <c r="J84" s="985"/>
      <c r="K84" s="985"/>
      <c r="L84" s="985"/>
      <c r="M84" s="985"/>
      <c r="N84" s="985"/>
      <c r="O84" s="985"/>
      <c r="P84" s="986"/>
      <c r="Q84" s="987"/>
      <c r="R84" s="981"/>
      <c r="S84" s="981"/>
      <c r="T84" s="981"/>
      <c r="U84" s="981"/>
      <c r="V84" s="981"/>
      <c r="W84" s="981"/>
      <c r="X84" s="981"/>
      <c r="Y84" s="981"/>
      <c r="Z84" s="981"/>
      <c r="AA84" s="981"/>
      <c r="AB84" s="981"/>
      <c r="AC84" s="981"/>
      <c r="AD84" s="981"/>
      <c r="AE84" s="981"/>
      <c r="AF84" s="981"/>
      <c r="AG84" s="981"/>
      <c r="AH84" s="981"/>
      <c r="AI84" s="981"/>
      <c r="AJ84" s="981"/>
      <c r="AK84" s="981"/>
      <c r="AL84" s="981"/>
      <c r="AM84" s="981"/>
      <c r="AN84" s="981"/>
      <c r="AO84" s="981"/>
      <c r="AP84" s="981"/>
      <c r="AQ84" s="981"/>
      <c r="AR84" s="981"/>
      <c r="AS84" s="981"/>
      <c r="AT84" s="981"/>
      <c r="AU84" s="981"/>
      <c r="AV84" s="981"/>
      <c r="AW84" s="981"/>
      <c r="AX84" s="981"/>
      <c r="AY84" s="981"/>
      <c r="AZ84" s="982"/>
      <c r="BA84" s="982"/>
      <c r="BB84" s="982"/>
      <c r="BC84" s="982"/>
      <c r="BD84" s="983"/>
      <c r="BE84" s="227"/>
      <c r="BF84" s="227"/>
      <c r="BG84" s="227"/>
      <c r="BH84" s="227"/>
      <c r="BI84" s="227"/>
      <c r="BJ84" s="227"/>
      <c r="BK84" s="227"/>
      <c r="BL84" s="227"/>
      <c r="BM84" s="227"/>
      <c r="BN84" s="227"/>
      <c r="BO84" s="227"/>
      <c r="BP84" s="227"/>
      <c r="BQ84" s="224">
        <v>78</v>
      </c>
      <c r="BR84" s="229"/>
      <c r="BS84" s="955"/>
      <c r="BT84" s="956"/>
      <c r="BU84" s="956"/>
      <c r="BV84" s="956"/>
      <c r="BW84" s="956"/>
      <c r="BX84" s="956"/>
      <c r="BY84" s="956"/>
      <c r="BZ84" s="956"/>
      <c r="CA84" s="956"/>
      <c r="CB84" s="956"/>
      <c r="CC84" s="956"/>
      <c r="CD84" s="956"/>
      <c r="CE84" s="956"/>
      <c r="CF84" s="956"/>
      <c r="CG84" s="965"/>
      <c r="CH84" s="966"/>
      <c r="CI84" s="967"/>
      <c r="CJ84" s="967"/>
      <c r="CK84" s="967"/>
      <c r="CL84" s="968"/>
      <c r="CM84" s="966"/>
      <c r="CN84" s="967"/>
      <c r="CO84" s="967"/>
      <c r="CP84" s="967"/>
      <c r="CQ84" s="968"/>
      <c r="CR84" s="966"/>
      <c r="CS84" s="967"/>
      <c r="CT84" s="967"/>
      <c r="CU84" s="967"/>
      <c r="CV84" s="968"/>
      <c r="CW84" s="966"/>
      <c r="CX84" s="967"/>
      <c r="CY84" s="967"/>
      <c r="CZ84" s="967"/>
      <c r="DA84" s="968"/>
      <c r="DB84" s="966"/>
      <c r="DC84" s="967"/>
      <c r="DD84" s="967"/>
      <c r="DE84" s="967"/>
      <c r="DF84" s="968"/>
      <c r="DG84" s="966"/>
      <c r="DH84" s="967"/>
      <c r="DI84" s="967"/>
      <c r="DJ84" s="967"/>
      <c r="DK84" s="968"/>
      <c r="DL84" s="966"/>
      <c r="DM84" s="967"/>
      <c r="DN84" s="967"/>
      <c r="DO84" s="967"/>
      <c r="DP84" s="968"/>
      <c r="DQ84" s="966"/>
      <c r="DR84" s="967"/>
      <c r="DS84" s="967"/>
      <c r="DT84" s="967"/>
      <c r="DU84" s="968"/>
      <c r="DV84" s="955"/>
      <c r="DW84" s="956"/>
      <c r="DX84" s="956"/>
      <c r="DY84" s="956"/>
      <c r="DZ84" s="957"/>
      <c r="EA84" s="216"/>
    </row>
    <row r="85" spans="1:131" ht="26.25" customHeight="1" x14ac:dyDescent="0.15">
      <c r="A85" s="224">
        <v>18</v>
      </c>
      <c r="B85" s="984"/>
      <c r="C85" s="985"/>
      <c r="D85" s="985"/>
      <c r="E85" s="985"/>
      <c r="F85" s="985"/>
      <c r="G85" s="985"/>
      <c r="H85" s="985"/>
      <c r="I85" s="985"/>
      <c r="J85" s="985"/>
      <c r="K85" s="985"/>
      <c r="L85" s="985"/>
      <c r="M85" s="985"/>
      <c r="N85" s="985"/>
      <c r="O85" s="985"/>
      <c r="P85" s="986"/>
      <c r="Q85" s="987"/>
      <c r="R85" s="981"/>
      <c r="S85" s="981"/>
      <c r="T85" s="981"/>
      <c r="U85" s="981"/>
      <c r="V85" s="981"/>
      <c r="W85" s="981"/>
      <c r="X85" s="981"/>
      <c r="Y85" s="981"/>
      <c r="Z85" s="981"/>
      <c r="AA85" s="981"/>
      <c r="AB85" s="981"/>
      <c r="AC85" s="981"/>
      <c r="AD85" s="981"/>
      <c r="AE85" s="981"/>
      <c r="AF85" s="981"/>
      <c r="AG85" s="981"/>
      <c r="AH85" s="981"/>
      <c r="AI85" s="981"/>
      <c r="AJ85" s="981"/>
      <c r="AK85" s="981"/>
      <c r="AL85" s="981"/>
      <c r="AM85" s="981"/>
      <c r="AN85" s="981"/>
      <c r="AO85" s="981"/>
      <c r="AP85" s="981"/>
      <c r="AQ85" s="981"/>
      <c r="AR85" s="981"/>
      <c r="AS85" s="981"/>
      <c r="AT85" s="981"/>
      <c r="AU85" s="981"/>
      <c r="AV85" s="981"/>
      <c r="AW85" s="981"/>
      <c r="AX85" s="981"/>
      <c r="AY85" s="981"/>
      <c r="AZ85" s="982"/>
      <c r="BA85" s="982"/>
      <c r="BB85" s="982"/>
      <c r="BC85" s="982"/>
      <c r="BD85" s="983"/>
      <c r="BE85" s="227"/>
      <c r="BF85" s="227"/>
      <c r="BG85" s="227"/>
      <c r="BH85" s="227"/>
      <c r="BI85" s="227"/>
      <c r="BJ85" s="227"/>
      <c r="BK85" s="227"/>
      <c r="BL85" s="227"/>
      <c r="BM85" s="227"/>
      <c r="BN85" s="227"/>
      <c r="BO85" s="227"/>
      <c r="BP85" s="227"/>
      <c r="BQ85" s="224">
        <v>79</v>
      </c>
      <c r="BR85" s="229"/>
      <c r="BS85" s="955"/>
      <c r="BT85" s="956"/>
      <c r="BU85" s="956"/>
      <c r="BV85" s="956"/>
      <c r="BW85" s="956"/>
      <c r="BX85" s="956"/>
      <c r="BY85" s="956"/>
      <c r="BZ85" s="956"/>
      <c r="CA85" s="956"/>
      <c r="CB85" s="956"/>
      <c r="CC85" s="956"/>
      <c r="CD85" s="956"/>
      <c r="CE85" s="956"/>
      <c r="CF85" s="956"/>
      <c r="CG85" s="965"/>
      <c r="CH85" s="966"/>
      <c r="CI85" s="967"/>
      <c r="CJ85" s="967"/>
      <c r="CK85" s="967"/>
      <c r="CL85" s="968"/>
      <c r="CM85" s="966"/>
      <c r="CN85" s="967"/>
      <c r="CO85" s="967"/>
      <c r="CP85" s="967"/>
      <c r="CQ85" s="968"/>
      <c r="CR85" s="966"/>
      <c r="CS85" s="967"/>
      <c r="CT85" s="967"/>
      <c r="CU85" s="967"/>
      <c r="CV85" s="968"/>
      <c r="CW85" s="966"/>
      <c r="CX85" s="967"/>
      <c r="CY85" s="967"/>
      <c r="CZ85" s="967"/>
      <c r="DA85" s="968"/>
      <c r="DB85" s="966"/>
      <c r="DC85" s="967"/>
      <c r="DD85" s="967"/>
      <c r="DE85" s="967"/>
      <c r="DF85" s="968"/>
      <c r="DG85" s="966"/>
      <c r="DH85" s="967"/>
      <c r="DI85" s="967"/>
      <c r="DJ85" s="967"/>
      <c r="DK85" s="968"/>
      <c r="DL85" s="966"/>
      <c r="DM85" s="967"/>
      <c r="DN85" s="967"/>
      <c r="DO85" s="967"/>
      <c r="DP85" s="968"/>
      <c r="DQ85" s="966"/>
      <c r="DR85" s="967"/>
      <c r="DS85" s="967"/>
      <c r="DT85" s="967"/>
      <c r="DU85" s="968"/>
      <c r="DV85" s="955"/>
      <c r="DW85" s="956"/>
      <c r="DX85" s="956"/>
      <c r="DY85" s="956"/>
      <c r="DZ85" s="957"/>
      <c r="EA85" s="216"/>
    </row>
    <row r="86" spans="1:131" ht="26.25" customHeight="1" x14ac:dyDescent="0.15">
      <c r="A86" s="224">
        <v>19</v>
      </c>
      <c r="B86" s="984"/>
      <c r="C86" s="985"/>
      <c r="D86" s="985"/>
      <c r="E86" s="985"/>
      <c r="F86" s="985"/>
      <c r="G86" s="985"/>
      <c r="H86" s="985"/>
      <c r="I86" s="985"/>
      <c r="J86" s="985"/>
      <c r="K86" s="985"/>
      <c r="L86" s="985"/>
      <c r="M86" s="985"/>
      <c r="N86" s="985"/>
      <c r="O86" s="985"/>
      <c r="P86" s="986"/>
      <c r="Q86" s="987"/>
      <c r="R86" s="981"/>
      <c r="S86" s="981"/>
      <c r="T86" s="981"/>
      <c r="U86" s="981"/>
      <c r="V86" s="981"/>
      <c r="W86" s="981"/>
      <c r="X86" s="981"/>
      <c r="Y86" s="981"/>
      <c r="Z86" s="981"/>
      <c r="AA86" s="981"/>
      <c r="AB86" s="981"/>
      <c r="AC86" s="981"/>
      <c r="AD86" s="981"/>
      <c r="AE86" s="981"/>
      <c r="AF86" s="981"/>
      <c r="AG86" s="981"/>
      <c r="AH86" s="981"/>
      <c r="AI86" s="981"/>
      <c r="AJ86" s="981"/>
      <c r="AK86" s="981"/>
      <c r="AL86" s="981"/>
      <c r="AM86" s="981"/>
      <c r="AN86" s="981"/>
      <c r="AO86" s="981"/>
      <c r="AP86" s="981"/>
      <c r="AQ86" s="981"/>
      <c r="AR86" s="981"/>
      <c r="AS86" s="981"/>
      <c r="AT86" s="981"/>
      <c r="AU86" s="981"/>
      <c r="AV86" s="981"/>
      <c r="AW86" s="981"/>
      <c r="AX86" s="981"/>
      <c r="AY86" s="981"/>
      <c r="AZ86" s="982"/>
      <c r="BA86" s="982"/>
      <c r="BB86" s="982"/>
      <c r="BC86" s="982"/>
      <c r="BD86" s="983"/>
      <c r="BE86" s="227"/>
      <c r="BF86" s="227"/>
      <c r="BG86" s="227"/>
      <c r="BH86" s="227"/>
      <c r="BI86" s="227"/>
      <c r="BJ86" s="227"/>
      <c r="BK86" s="227"/>
      <c r="BL86" s="227"/>
      <c r="BM86" s="227"/>
      <c r="BN86" s="227"/>
      <c r="BO86" s="227"/>
      <c r="BP86" s="227"/>
      <c r="BQ86" s="224">
        <v>80</v>
      </c>
      <c r="BR86" s="229"/>
      <c r="BS86" s="955"/>
      <c r="BT86" s="956"/>
      <c r="BU86" s="956"/>
      <c r="BV86" s="956"/>
      <c r="BW86" s="956"/>
      <c r="BX86" s="956"/>
      <c r="BY86" s="956"/>
      <c r="BZ86" s="956"/>
      <c r="CA86" s="956"/>
      <c r="CB86" s="956"/>
      <c r="CC86" s="956"/>
      <c r="CD86" s="956"/>
      <c r="CE86" s="956"/>
      <c r="CF86" s="956"/>
      <c r="CG86" s="965"/>
      <c r="CH86" s="966"/>
      <c r="CI86" s="967"/>
      <c r="CJ86" s="967"/>
      <c r="CK86" s="967"/>
      <c r="CL86" s="968"/>
      <c r="CM86" s="966"/>
      <c r="CN86" s="967"/>
      <c r="CO86" s="967"/>
      <c r="CP86" s="967"/>
      <c r="CQ86" s="968"/>
      <c r="CR86" s="966"/>
      <c r="CS86" s="967"/>
      <c r="CT86" s="967"/>
      <c r="CU86" s="967"/>
      <c r="CV86" s="968"/>
      <c r="CW86" s="966"/>
      <c r="CX86" s="967"/>
      <c r="CY86" s="967"/>
      <c r="CZ86" s="967"/>
      <c r="DA86" s="968"/>
      <c r="DB86" s="966"/>
      <c r="DC86" s="967"/>
      <c r="DD86" s="967"/>
      <c r="DE86" s="967"/>
      <c r="DF86" s="968"/>
      <c r="DG86" s="966"/>
      <c r="DH86" s="967"/>
      <c r="DI86" s="967"/>
      <c r="DJ86" s="967"/>
      <c r="DK86" s="968"/>
      <c r="DL86" s="966"/>
      <c r="DM86" s="967"/>
      <c r="DN86" s="967"/>
      <c r="DO86" s="967"/>
      <c r="DP86" s="968"/>
      <c r="DQ86" s="966"/>
      <c r="DR86" s="967"/>
      <c r="DS86" s="967"/>
      <c r="DT86" s="967"/>
      <c r="DU86" s="968"/>
      <c r="DV86" s="955"/>
      <c r="DW86" s="956"/>
      <c r="DX86" s="956"/>
      <c r="DY86" s="956"/>
      <c r="DZ86" s="957"/>
      <c r="EA86" s="216"/>
    </row>
    <row r="87" spans="1:131" ht="26.25" customHeight="1" x14ac:dyDescent="0.15">
      <c r="A87" s="230">
        <v>20</v>
      </c>
      <c r="B87" s="974"/>
      <c r="C87" s="975"/>
      <c r="D87" s="975"/>
      <c r="E87" s="975"/>
      <c r="F87" s="975"/>
      <c r="G87" s="975"/>
      <c r="H87" s="975"/>
      <c r="I87" s="975"/>
      <c r="J87" s="975"/>
      <c r="K87" s="975"/>
      <c r="L87" s="975"/>
      <c r="M87" s="975"/>
      <c r="N87" s="975"/>
      <c r="O87" s="975"/>
      <c r="P87" s="976"/>
      <c r="Q87" s="977"/>
      <c r="R87" s="978"/>
      <c r="S87" s="978"/>
      <c r="T87" s="978"/>
      <c r="U87" s="978"/>
      <c r="V87" s="978"/>
      <c r="W87" s="978"/>
      <c r="X87" s="978"/>
      <c r="Y87" s="978"/>
      <c r="Z87" s="978"/>
      <c r="AA87" s="978"/>
      <c r="AB87" s="978"/>
      <c r="AC87" s="978"/>
      <c r="AD87" s="978"/>
      <c r="AE87" s="978"/>
      <c r="AF87" s="978"/>
      <c r="AG87" s="978"/>
      <c r="AH87" s="978"/>
      <c r="AI87" s="978"/>
      <c r="AJ87" s="978"/>
      <c r="AK87" s="978"/>
      <c r="AL87" s="978"/>
      <c r="AM87" s="978"/>
      <c r="AN87" s="978"/>
      <c r="AO87" s="978"/>
      <c r="AP87" s="978"/>
      <c r="AQ87" s="978"/>
      <c r="AR87" s="978"/>
      <c r="AS87" s="978"/>
      <c r="AT87" s="978"/>
      <c r="AU87" s="978"/>
      <c r="AV87" s="978"/>
      <c r="AW87" s="978"/>
      <c r="AX87" s="978"/>
      <c r="AY87" s="978"/>
      <c r="AZ87" s="979"/>
      <c r="BA87" s="979"/>
      <c r="BB87" s="979"/>
      <c r="BC87" s="979"/>
      <c r="BD87" s="980"/>
      <c r="BE87" s="227"/>
      <c r="BF87" s="227"/>
      <c r="BG87" s="227"/>
      <c r="BH87" s="227"/>
      <c r="BI87" s="227"/>
      <c r="BJ87" s="227"/>
      <c r="BK87" s="227"/>
      <c r="BL87" s="227"/>
      <c r="BM87" s="227"/>
      <c r="BN87" s="227"/>
      <c r="BO87" s="227"/>
      <c r="BP87" s="227"/>
      <c r="BQ87" s="224">
        <v>81</v>
      </c>
      <c r="BR87" s="229"/>
      <c r="BS87" s="955"/>
      <c r="BT87" s="956"/>
      <c r="BU87" s="956"/>
      <c r="BV87" s="956"/>
      <c r="BW87" s="956"/>
      <c r="BX87" s="956"/>
      <c r="BY87" s="956"/>
      <c r="BZ87" s="956"/>
      <c r="CA87" s="956"/>
      <c r="CB87" s="956"/>
      <c r="CC87" s="956"/>
      <c r="CD87" s="956"/>
      <c r="CE87" s="956"/>
      <c r="CF87" s="956"/>
      <c r="CG87" s="965"/>
      <c r="CH87" s="966"/>
      <c r="CI87" s="967"/>
      <c r="CJ87" s="967"/>
      <c r="CK87" s="967"/>
      <c r="CL87" s="968"/>
      <c r="CM87" s="966"/>
      <c r="CN87" s="967"/>
      <c r="CO87" s="967"/>
      <c r="CP87" s="967"/>
      <c r="CQ87" s="968"/>
      <c r="CR87" s="966"/>
      <c r="CS87" s="967"/>
      <c r="CT87" s="967"/>
      <c r="CU87" s="967"/>
      <c r="CV87" s="968"/>
      <c r="CW87" s="966"/>
      <c r="CX87" s="967"/>
      <c r="CY87" s="967"/>
      <c r="CZ87" s="967"/>
      <c r="DA87" s="968"/>
      <c r="DB87" s="966"/>
      <c r="DC87" s="967"/>
      <c r="DD87" s="967"/>
      <c r="DE87" s="967"/>
      <c r="DF87" s="968"/>
      <c r="DG87" s="966"/>
      <c r="DH87" s="967"/>
      <c r="DI87" s="967"/>
      <c r="DJ87" s="967"/>
      <c r="DK87" s="968"/>
      <c r="DL87" s="966"/>
      <c r="DM87" s="967"/>
      <c r="DN87" s="967"/>
      <c r="DO87" s="967"/>
      <c r="DP87" s="968"/>
      <c r="DQ87" s="966"/>
      <c r="DR87" s="967"/>
      <c r="DS87" s="967"/>
      <c r="DT87" s="967"/>
      <c r="DU87" s="968"/>
      <c r="DV87" s="955"/>
      <c r="DW87" s="956"/>
      <c r="DX87" s="956"/>
      <c r="DY87" s="956"/>
      <c r="DZ87" s="957"/>
      <c r="EA87" s="216"/>
    </row>
    <row r="88" spans="1:131" ht="26.25" customHeight="1" thickBot="1" x14ac:dyDescent="0.2">
      <c r="A88" s="226" t="s">
        <v>404</v>
      </c>
      <c r="B88" s="947" t="s">
        <v>436</v>
      </c>
      <c r="C88" s="948"/>
      <c r="D88" s="948"/>
      <c r="E88" s="948"/>
      <c r="F88" s="948"/>
      <c r="G88" s="948"/>
      <c r="H88" s="948"/>
      <c r="I88" s="948"/>
      <c r="J88" s="948"/>
      <c r="K88" s="948"/>
      <c r="L88" s="948"/>
      <c r="M88" s="948"/>
      <c r="N88" s="948"/>
      <c r="O88" s="948"/>
      <c r="P88" s="958"/>
      <c r="Q88" s="972"/>
      <c r="R88" s="973"/>
      <c r="S88" s="973"/>
      <c r="T88" s="973"/>
      <c r="U88" s="973"/>
      <c r="V88" s="973"/>
      <c r="W88" s="973"/>
      <c r="X88" s="973"/>
      <c r="Y88" s="973"/>
      <c r="Z88" s="973"/>
      <c r="AA88" s="973"/>
      <c r="AB88" s="973"/>
      <c r="AC88" s="973"/>
      <c r="AD88" s="973"/>
      <c r="AE88" s="973"/>
      <c r="AF88" s="969">
        <v>4304</v>
      </c>
      <c r="AG88" s="969"/>
      <c r="AH88" s="969"/>
      <c r="AI88" s="969"/>
      <c r="AJ88" s="969"/>
      <c r="AK88" s="973"/>
      <c r="AL88" s="973"/>
      <c r="AM88" s="973"/>
      <c r="AN88" s="973"/>
      <c r="AO88" s="973"/>
      <c r="AP88" s="969">
        <v>5119</v>
      </c>
      <c r="AQ88" s="969"/>
      <c r="AR88" s="969"/>
      <c r="AS88" s="969"/>
      <c r="AT88" s="969"/>
      <c r="AU88" s="969">
        <v>1215</v>
      </c>
      <c r="AV88" s="969"/>
      <c r="AW88" s="969"/>
      <c r="AX88" s="969"/>
      <c r="AY88" s="969"/>
      <c r="AZ88" s="970"/>
      <c r="BA88" s="970"/>
      <c r="BB88" s="970"/>
      <c r="BC88" s="970"/>
      <c r="BD88" s="971"/>
      <c r="BE88" s="227"/>
      <c r="BF88" s="227"/>
      <c r="BG88" s="227"/>
      <c r="BH88" s="227"/>
      <c r="BI88" s="227"/>
      <c r="BJ88" s="227"/>
      <c r="BK88" s="227"/>
      <c r="BL88" s="227"/>
      <c r="BM88" s="227"/>
      <c r="BN88" s="227"/>
      <c r="BO88" s="227"/>
      <c r="BP88" s="227"/>
      <c r="BQ88" s="224">
        <v>82</v>
      </c>
      <c r="BR88" s="229"/>
      <c r="BS88" s="955"/>
      <c r="BT88" s="956"/>
      <c r="BU88" s="956"/>
      <c r="BV88" s="956"/>
      <c r="BW88" s="956"/>
      <c r="BX88" s="956"/>
      <c r="BY88" s="956"/>
      <c r="BZ88" s="956"/>
      <c r="CA88" s="956"/>
      <c r="CB88" s="956"/>
      <c r="CC88" s="956"/>
      <c r="CD88" s="956"/>
      <c r="CE88" s="956"/>
      <c r="CF88" s="956"/>
      <c r="CG88" s="965"/>
      <c r="CH88" s="966"/>
      <c r="CI88" s="967"/>
      <c r="CJ88" s="967"/>
      <c r="CK88" s="967"/>
      <c r="CL88" s="968"/>
      <c r="CM88" s="966"/>
      <c r="CN88" s="967"/>
      <c r="CO88" s="967"/>
      <c r="CP88" s="967"/>
      <c r="CQ88" s="968"/>
      <c r="CR88" s="966"/>
      <c r="CS88" s="967"/>
      <c r="CT88" s="967"/>
      <c r="CU88" s="967"/>
      <c r="CV88" s="968"/>
      <c r="CW88" s="966"/>
      <c r="CX88" s="967"/>
      <c r="CY88" s="967"/>
      <c r="CZ88" s="967"/>
      <c r="DA88" s="968"/>
      <c r="DB88" s="966"/>
      <c r="DC88" s="967"/>
      <c r="DD88" s="967"/>
      <c r="DE88" s="967"/>
      <c r="DF88" s="968"/>
      <c r="DG88" s="966"/>
      <c r="DH88" s="967"/>
      <c r="DI88" s="967"/>
      <c r="DJ88" s="967"/>
      <c r="DK88" s="968"/>
      <c r="DL88" s="966"/>
      <c r="DM88" s="967"/>
      <c r="DN88" s="967"/>
      <c r="DO88" s="967"/>
      <c r="DP88" s="968"/>
      <c r="DQ88" s="966"/>
      <c r="DR88" s="967"/>
      <c r="DS88" s="967"/>
      <c r="DT88" s="967"/>
      <c r="DU88" s="968"/>
      <c r="DV88" s="955"/>
      <c r="DW88" s="956"/>
      <c r="DX88" s="956"/>
      <c r="DY88" s="956"/>
      <c r="DZ88" s="957"/>
      <c r="EA88" s="216"/>
    </row>
    <row r="89" spans="1:131" ht="26.25" hidden="1" customHeight="1" x14ac:dyDescent="0.15">
      <c r="A89" s="231"/>
      <c r="B89" s="232"/>
      <c r="C89" s="232"/>
      <c r="D89" s="232"/>
      <c r="E89" s="232"/>
      <c r="F89" s="232"/>
      <c r="G89" s="232"/>
      <c r="H89" s="232"/>
      <c r="I89" s="232"/>
      <c r="J89" s="232"/>
      <c r="K89" s="232"/>
      <c r="L89" s="232"/>
      <c r="M89" s="232"/>
      <c r="N89" s="232"/>
      <c r="O89" s="232"/>
      <c r="P89" s="232"/>
      <c r="Q89" s="233"/>
      <c r="R89" s="233"/>
      <c r="S89" s="233"/>
      <c r="T89" s="233"/>
      <c r="U89" s="233"/>
      <c r="V89" s="233"/>
      <c r="W89" s="233"/>
      <c r="X89" s="233"/>
      <c r="Y89" s="233"/>
      <c r="Z89" s="233"/>
      <c r="AA89" s="233"/>
      <c r="AB89" s="233"/>
      <c r="AC89" s="233"/>
      <c r="AD89" s="233"/>
      <c r="AE89" s="233"/>
      <c r="AF89" s="233"/>
      <c r="AG89" s="233"/>
      <c r="AH89" s="233"/>
      <c r="AI89" s="233"/>
      <c r="AJ89" s="233"/>
      <c r="AK89" s="233"/>
      <c r="AL89" s="233"/>
      <c r="AM89" s="233"/>
      <c r="AN89" s="233"/>
      <c r="AO89" s="233"/>
      <c r="AP89" s="233"/>
      <c r="AQ89" s="233"/>
      <c r="AR89" s="233"/>
      <c r="AS89" s="233"/>
      <c r="AT89" s="233"/>
      <c r="AU89" s="233"/>
      <c r="AV89" s="233"/>
      <c r="AW89" s="233"/>
      <c r="AX89" s="233"/>
      <c r="AY89" s="233"/>
      <c r="AZ89" s="234"/>
      <c r="BA89" s="234"/>
      <c r="BB89" s="234"/>
      <c r="BC89" s="234"/>
      <c r="BD89" s="234"/>
      <c r="BE89" s="227"/>
      <c r="BF89" s="227"/>
      <c r="BG89" s="227"/>
      <c r="BH89" s="227"/>
      <c r="BI89" s="227"/>
      <c r="BJ89" s="227"/>
      <c r="BK89" s="227"/>
      <c r="BL89" s="227"/>
      <c r="BM89" s="227"/>
      <c r="BN89" s="227"/>
      <c r="BO89" s="227"/>
      <c r="BP89" s="227"/>
      <c r="BQ89" s="224">
        <v>83</v>
      </c>
      <c r="BR89" s="229"/>
      <c r="BS89" s="955"/>
      <c r="BT89" s="956"/>
      <c r="BU89" s="956"/>
      <c r="BV89" s="956"/>
      <c r="BW89" s="956"/>
      <c r="BX89" s="956"/>
      <c r="BY89" s="956"/>
      <c r="BZ89" s="956"/>
      <c r="CA89" s="956"/>
      <c r="CB89" s="956"/>
      <c r="CC89" s="956"/>
      <c r="CD89" s="956"/>
      <c r="CE89" s="956"/>
      <c r="CF89" s="956"/>
      <c r="CG89" s="965"/>
      <c r="CH89" s="966"/>
      <c r="CI89" s="967"/>
      <c r="CJ89" s="967"/>
      <c r="CK89" s="967"/>
      <c r="CL89" s="968"/>
      <c r="CM89" s="966"/>
      <c r="CN89" s="967"/>
      <c r="CO89" s="967"/>
      <c r="CP89" s="967"/>
      <c r="CQ89" s="968"/>
      <c r="CR89" s="966"/>
      <c r="CS89" s="967"/>
      <c r="CT89" s="967"/>
      <c r="CU89" s="967"/>
      <c r="CV89" s="968"/>
      <c r="CW89" s="966"/>
      <c r="CX89" s="967"/>
      <c r="CY89" s="967"/>
      <c r="CZ89" s="967"/>
      <c r="DA89" s="968"/>
      <c r="DB89" s="966"/>
      <c r="DC89" s="967"/>
      <c r="DD89" s="967"/>
      <c r="DE89" s="967"/>
      <c r="DF89" s="968"/>
      <c r="DG89" s="966"/>
      <c r="DH89" s="967"/>
      <c r="DI89" s="967"/>
      <c r="DJ89" s="967"/>
      <c r="DK89" s="968"/>
      <c r="DL89" s="966"/>
      <c r="DM89" s="967"/>
      <c r="DN89" s="967"/>
      <c r="DO89" s="967"/>
      <c r="DP89" s="968"/>
      <c r="DQ89" s="966"/>
      <c r="DR89" s="967"/>
      <c r="DS89" s="967"/>
      <c r="DT89" s="967"/>
      <c r="DU89" s="968"/>
      <c r="DV89" s="955"/>
      <c r="DW89" s="956"/>
      <c r="DX89" s="956"/>
      <c r="DY89" s="956"/>
      <c r="DZ89" s="957"/>
      <c r="EA89" s="216"/>
    </row>
    <row r="90" spans="1:131" ht="26.25" hidden="1" customHeight="1" x14ac:dyDescent="0.15">
      <c r="A90" s="231"/>
      <c r="B90" s="232"/>
      <c r="C90" s="232"/>
      <c r="D90" s="232"/>
      <c r="E90" s="232"/>
      <c r="F90" s="232"/>
      <c r="G90" s="232"/>
      <c r="H90" s="232"/>
      <c r="I90" s="232"/>
      <c r="J90" s="232"/>
      <c r="K90" s="232"/>
      <c r="L90" s="232"/>
      <c r="M90" s="232"/>
      <c r="N90" s="232"/>
      <c r="O90" s="232"/>
      <c r="P90" s="232"/>
      <c r="Q90" s="233"/>
      <c r="R90" s="233"/>
      <c r="S90" s="233"/>
      <c r="T90" s="233"/>
      <c r="U90" s="233"/>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4"/>
      <c r="BA90" s="234"/>
      <c r="BB90" s="234"/>
      <c r="BC90" s="234"/>
      <c r="BD90" s="234"/>
      <c r="BE90" s="227"/>
      <c r="BF90" s="227"/>
      <c r="BG90" s="227"/>
      <c r="BH90" s="227"/>
      <c r="BI90" s="227"/>
      <c r="BJ90" s="227"/>
      <c r="BK90" s="227"/>
      <c r="BL90" s="227"/>
      <c r="BM90" s="227"/>
      <c r="BN90" s="227"/>
      <c r="BO90" s="227"/>
      <c r="BP90" s="227"/>
      <c r="BQ90" s="224">
        <v>84</v>
      </c>
      <c r="BR90" s="229"/>
      <c r="BS90" s="955"/>
      <c r="BT90" s="956"/>
      <c r="BU90" s="956"/>
      <c r="BV90" s="956"/>
      <c r="BW90" s="956"/>
      <c r="BX90" s="956"/>
      <c r="BY90" s="956"/>
      <c r="BZ90" s="956"/>
      <c r="CA90" s="956"/>
      <c r="CB90" s="956"/>
      <c r="CC90" s="956"/>
      <c r="CD90" s="956"/>
      <c r="CE90" s="956"/>
      <c r="CF90" s="956"/>
      <c r="CG90" s="965"/>
      <c r="CH90" s="966"/>
      <c r="CI90" s="967"/>
      <c r="CJ90" s="967"/>
      <c r="CK90" s="967"/>
      <c r="CL90" s="968"/>
      <c r="CM90" s="966"/>
      <c r="CN90" s="967"/>
      <c r="CO90" s="967"/>
      <c r="CP90" s="967"/>
      <c r="CQ90" s="968"/>
      <c r="CR90" s="966"/>
      <c r="CS90" s="967"/>
      <c r="CT90" s="967"/>
      <c r="CU90" s="967"/>
      <c r="CV90" s="968"/>
      <c r="CW90" s="966"/>
      <c r="CX90" s="967"/>
      <c r="CY90" s="967"/>
      <c r="CZ90" s="967"/>
      <c r="DA90" s="968"/>
      <c r="DB90" s="966"/>
      <c r="DC90" s="967"/>
      <c r="DD90" s="967"/>
      <c r="DE90" s="967"/>
      <c r="DF90" s="968"/>
      <c r="DG90" s="966"/>
      <c r="DH90" s="967"/>
      <c r="DI90" s="967"/>
      <c r="DJ90" s="967"/>
      <c r="DK90" s="968"/>
      <c r="DL90" s="966"/>
      <c r="DM90" s="967"/>
      <c r="DN90" s="967"/>
      <c r="DO90" s="967"/>
      <c r="DP90" s="968"/>
      <c r="DQ90" s="966"/>
      <c r="DR90" s="967"/>
      <c r="DS90" s="967"/>
      <c r="DT90" s="967"/>
      <c r="DU90" s="968"/>
      <c r="DV90" s="955"/>
      <c r="DW90" s="956"/>
      <c r="DX90" s="956"/>
      <c r="DY90" s="956"/>
      <c r="DZ90" s="957"/>
      <c r="EA90" s="216"/>
    </row>
    <row r="91" spans="1:131" ht="26.25" hidden="1" customHeight="1" x14ac:dyDescent="0.15">
      <c r="A91" s="231"/>
      <c r="B91" s="232"/>
      <c r="C91" s="232"/>
      <c r="D91" s="232"/>
      <c r="E91" s="232"/>
      <c r="F91" s="232"/>
      <c r="G91" s="232"/>
      <c r="H91" s="232"/>
      <c r="I91" s="232"/>
      <c r="J91" s="232"/>
      <c r="K91" s="232"/>
      <c r="L91" s="232"/>
      <c r="M91" s="232"/>
      <c r="N91" s="232"/>
      <c r="O91" s="232"/>
      <c r="P91" s="232"/>
      <c r="Q91" s="233"/>
      <c r="R91" s="233"/>
      <c r="S91" s="233"/>
      <c r="T91" s="233"/>
      <c r="U91" s="233"/>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3"/>
      <c r="AY91" s="233"/>
      <c r="AZ91" s="234"/>
      <c r="BA91" s="234"/>
      <c r="BB91" s="234"/>
      <c r="BC91" s="234"/>
      <c r="BD91" s="234"/>
      <c r="BE91" s="227"/>
      <c r="BF91" s="227"/>
      <c r="BG91" s="227"/>
      <c r="BH91" s="227"/>
      <c r="BI91" s="227"/>
      <c r="BJ91" s="227"/>
      <c r="BK91" s="227"/>
      <c r="BL91" s="227"/>
      <c r="BM91" s="227"/>
      <c r="BN91" s="227"/>
      <c r="BO91" s="227"/>
      <c r="BP91" s="227"/>
      <c r="BQ91" s="224">
        <v>85</v>
      </c>
      <c r="BR91" s="229"/>
      <c r="BS91" s="955"/>
      <c r="BT91" s="956"/>
      <c r="BU91" s="956"/>
      <c r="BV91" s="956"/>
      <c r="BW91" s="956"/>
      <c r="BX91" s="956"/>
      <c r="BY91" s="956"/>
      <c r="BZ91" s="956"/>
      <c r="CA91" s="956"/>
      <c r="CB91" s="956"/>
      <c r="CC91" s="956"/>
      <c r="CD91" s="956"/>
      <c r="CE91" s="956"/>
      <c r="CF91" s="956"/>
      <c r="CG91" s="965"/>
      <c r="CH91" s="966"/>
      <c r="CI91" s="967"/>
      <c r="CJ91" s="967"/>
      <c r="CK91" s="967"/>
      <c r="CL91" s="968"/>
      <c r="CM91" s="966"/>
      <c r="CN91" s="967"/>
      <c r="CO91" s="967"/>
      <c r="CP91" s="967"/>
      <c r="CQ91" s="968"/>
      <c r="CR91" s="966"/>
      <c r="CS91" s="967"/>
      <c r="CT91" s="967"/>
      <c r="CU91" s="967"/>
      <c r="CV91" s="968"/>
      <c r="CW91" s="966"/>
      <c r="CX91" s="967"/>
      <c r="CY91" s="967"/>
      <c r="CZ91" s="967"/>
      <c r="DA91" s="968"/>
      <c r="DB91" s="966"/>
      <c r="DC91" s="967"/>
      <c r="DD91" s="967"/>
      <c r="DE91" s="967"/>
      <c r="DF91" s="968"/>
      <c r="DG91" s="966"/>
      <c r="DH91" s="967"/>
      <c r="DI91" s="967"/>
      <c r="DJ91" s="967"/>
      <c r="DK91" s="968"/>
      <c r="DL91" s="966"/>
      <c r="DM91" s="967"/>
      <c r="DN91" s="967"/>
      <c r="DO91" s="967"/>
      <c r="DP91" s="968"/>
      <c r="DQ91" s="966"/>
      <c r="DR91" s="967"/>
      <c r="DS91" s="967"/>
      <c r="DT91" s="967"/>
      <c r="DU91" s="968"/>
      <c r="DV91" s="955"/>
      <c r="DW91" s="956"/>
      <c r="DX91" s="956"/>
      <c r="DY91" s="956"/>
      <c r="DZ91" s="957"/>
      <c r="EA91" s="216"/>
    </row>
    <row r="92" spans="1:131" ht="26.25" hidden="1" customHeight="1" x14ac:dyDescent="0.15">
      <c r="A92" s="231"/>
      <c r="B92" s="232"/>
      <c r="C92" s="232"/>
      <c r="D92" s="232"/>
      <c r="E92" s="232"/>
      <c r="F92" s="232"/>
      <c r="G92" s="232"/>
      <c r="H92" s="232"/>
      <c r="I92" s="232"/>
      <c r="J92" s="232"/>
      <c r="K92" s="232"/>
      <c r="L92" s="232"/>
      <c r="M92" s="232"/>
      <c r="N92" s="232"/>
      <c r="O92" s="232"/>
      <c r="P92" s="232"/>
      <c r="Q92" s="233"/>
      <c r="R92" s="233"/>
      <c r="S92" s="233"/>
      <c r="T92" s="233"/>
      <c r="U92" s="233"/>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4"/>
      <c r="BA92" s="234"/>
      <c r="BB92" s="234"/>
      <c r="BC92" s="234"/>
      <c r="BD92" s="234"/>
      <c r="BE92" s="227"/>
      <c r="BF92" s="227"/>
      <c r="BG92" s="227"/>
      <c r="BH92" s="227"/>
      <c r="BI92" s="227"/>
      <c r="BJ92" s="227"/>
      <c r="BK92" s="227"/>
      <c r="BL92" s="227"/>
      <c r="BM92" s="227"/>
      <c r="BN92" s="227"/>
      <c r="BO92" s="227"/>
      <c r="BP92" s="227"/>
      <c r="BQ92" s="224">
        <v>86</v>
      </c>
      <c r="BR92" s="229"/>
      <c r="BS92" s="955"/>
      <c r="BT92" s="956"/>
      <c r="BU92" s="956"/>
      <c r="BV92" s="956"/>
      <c r="BW92" s="956"/>
      <c r="BX92" s="956"/>
      <c r="BY92" s="956"/>
      <c r="BZ92" s="956"/>
      <c r="CA92" s="956"/>
      <c r="CB92" s="956"/>
      <c r="CC92" s="956"/>
      <c r="CD92" s="956"/>
      <c r="CE92" s="956"/>
      <c r="CF92" s="956"/>
      <c r="CG92" s="965"/>
      <c r="CH92" s="966"/>
      <c r="CI92" s="967"/>
      <c r="CJ92" s="967"/>
      <c r="CK92" s="967"/>
      <c r="CL92" s="968"/>
      <c r="CM92" s="966"/>
      <c r="CN92" s="967"/>
      <c r="CO92" s="967"/>
      <c r="CP92" s="967"/>
      <c r="CQ92" s="968"/>
      <c r="CR92" s="966"/>
      <c r="CS92" s="967"/>
      <c r="CT92" s="967"/>
      <c r="CU92" s="967"/>
      <c r="CV92" s="968"/>
      <c r="CW92" s="966"/>
      <c r="CX92" s="967"/>
      <c r="CY92" s="967"/>
      <c r="CZ92" s="967"/>
      <c r="DA92" s="968"/>
      <c r="DB92" s="966"/>
      <c r="DC92" s="967"/>
      <c r="DD92" s="967"/>
      <c r="DE92" s="967"/>
      <c r="DF92" s="968"/>
      <c r="DG92" s="966"/>
      <c r="DH92" s="967"/>
      <c r="DI92" s="967"/>
      <c r="DJ92" s="967"/>
      <c r="DK92" s="968"/>
      <c r="DL92" s="966"/>
      <c r="DM92" s="967"/>
      <c r="DN92" s="967"/>
      <c r="DO92" s="967"/>
      <c r="DP92" s="968"/>
      <c r="DQ92" s="966"/>
      <c r="DR92" s="967"/>
      <c r="DS92" s="967"/>
      <c r="DT92" s="967"/>
      <c r="DU92" s="968"/>
      <c r="DV92" s="955"/>
      <c r="DW92" s="956"/>
      <c r="DX92" s="956"/>
      <c r="DY92" s="956"/>
      <c r="DZ92" s="957"/>
      <c r="EA92" s="216"/>
    </row>
    <row r="93" spans="1:131" ht="26.25" hidden="1" customHeight="1" x14ac:dyDescent="0.15">
      <c r="A93" s="231"/>
      <c r="B93" s="232"/>
      <c r="C93" s="232"/>
      <c r="D93" s="232"/>
      <c r="E93" s="232"/>
      <c r="F93" s="232"/>
      <c r="G93" s="232"/>
      <c r="H93" s="232"/>
      <c r="I93" s="232"/>
      <c r="J93" s="232"/>
      <c r="K93" s="232"/>
      <c r="L93" s="232"/>
      <c r="M93" s="232"/>
      <c r="N93" s="232"/>
      <c r="O93" s="232"/>
      <c r="P93" s="232"/>
      <c r="Q93" s="233"/>
      <c r="R93" s="233"/>
      <c r="S93" s="233"/>
      <c r="T93" s="233"/>
      <c r="U93" s="233"/>
      <c r="V93" s="233"/>
      <c r="W93" s="233"/>
      <c r="X93" s="233"/>
      <c r="Y93" s="233"/>
      <c r="Z93" s="233"/>
      <c r="AA93" s="233"/>
      <c r="AB93" s="233"/>
      <c r="AC93" s="233"/>
      <c r="AD93" s="233"/>
      <c r="AE93" s="233"/>
      <c r="AF93" s="233"/>
      <c r="AG93" s="233"/>
      <c r="AH93" s="233"/>
      <c r="AI93" s="233"/>
      <c r="AJ93" s="233"/>
      <c r="AK93" s="233"/>
      <c r="AL93" s="233"/>
      <c r="AM93" s="233"/>
      <c r="AN93" s="233"/>
      <c r="AO93" s="233"/>
      <c r="AP93" s="233"/>
      <c r="AQ93" s="233"/>
      <c r="AR93" s="233"/>
      <c r="AS93" s="233"/>
      <c r="AT93" s="233"/>
      <c r="AU93" s="233"/>
      <c r="AV93" s="233"/>
      <c r="AW93" s="233"/>
      <c r="AX93" s="233"/>
      <c r="AY93" s="233"/>
      <c r="AZ93" s="234"/>
      <c r="BA93" s="234"/>
      <c r="BB93" s="234"/>
      <c r="BC93" s="234"/>
      <c r="BD93" s="234"/>
      <c r="BE93" s="227"/>
      <c r="BF93" s="227"/>
      <c r="BG93" s="227"/>
      <c r="BH93" s="227"/>
      <c r="BI93" s="227"/>
      <c r="BJ93" s="227"/>
      <c r="BK93" s="227"/>
      <c r="BL93" s="227"/>
      <c r="BM93" s="227"/>
      <c r="BN93" s="227"/>
      <c r="BO93" s="227"/>
      <c r="BP93" s="227"/>
      <c r="BQ93" s="224">
        <v>87</v>
      </c>
      <c r="BR93" s="229"/>
      <c r="BS93" s="955"/>
      <c r="BT93" s="956"/>
      <c r="BU93" s="956"/>
      <c r="BV93" s="956"/>
      <c r="BW93" s="956"/>
      <c r="BX93" s="956"/>
      <c r="BY93" s="956"/>
      <c r="BZ93" s="956"/>
      <c r="CA93" s="956"/>
      <c r="CB93" s="956"/>
      <c r="CC93" s="956"/>
      <c r="CD93" s="956"/>
      <c r="CE93" s="956"/>
      <c r="CF93" s="956"/>
      <c r="CG93" s="965"/>
      <c r="CH93" s="966"/>
      <c r="CI93" s="967"/>
      <c r="CJ93" s="967"/>
      <c r="CK93" s="967"/>
      <c r="CL93" s="968"/>
      <c r="CM93" s="966"/>
      <c r="CN93" s="967"/>
      <c r="CO93" s="967"/>
      <c r="CP93" s="967"/>
      <c r="CQ93" s="968"/>
      <c r="CR93" s="966"/>
      <c r="CS93" s="967"/>
      <c r="CT93" s="967"/>
      <c r="CU93" s="967"/>
      <c r="CV93" s="968"/>
      <c r="CW93" s="966"/>
      <c r="CX93" s="967"/>
      <c r="CY93" s="967"/>
      <c r="CZ93" s="967"/>
      <c r="DA93" s="968"/>
      <c r="DB93" s="966"/>
      <c r="DC93" s="967"/>
      <c r="DD93" s="967"/>
      <c r="DE93" s="967"/>
      <c r="DF93" s="968"/>
      <c r="DG93" s="966"/>
      <c r="DH93" s="967"/>
      <c r="DI93" s="967"/>
      <c r="DJ93" s="967"/>
      <c r="DK93" s="968"/>
      <c r="DL93" s="966"/>
      <c r="DM93" s="967"/>
      <c r="DN93" s="967"/>
      <c r="DO93" s="967"/>
      <c r="DP93" s="968"/>
      <c r="DQ93" s="966"/>
      <c r="DR93" s="967"/>
      <c r="DS93" s="967"/>
      <c r="DT93" s="967"/>
      <c r="DU93" s="968"/>
      <c r="DV93" s="955"/>
      <c r="DW93" s="956"/>
      <c r="DX93" s="956"/>
      <c r="DY93" s="956"/>
      <c r="DZ93" s="957"/>
      <c r="EA93" s="216"/>
    </row>
    <row r="94" spans="1:131" ht="26.25" hidden="1" customHeight="1" x14ac:dyDescent="0.15">
      <c r="A94" s="231"/>
      <c r="B94" s="232"/>
      <c r="C94" s="232"/>
      <c r="D94" s="232"/>
      <c r="E94" s="232"/>
      <c r="F94" s="232"/>
      <c r="G94" s="232"/>
      <c r="H94" s="232"/>
      <c r="I94" s="232"/>
      <c r="J94" s="232"/>
      <c r="K94" s="232"/>
      <c r="L94" s="232"/>
      <c r="M94" s="232"/>
      <c r="N94" s="232"/>
      <c r="O94" s="232"/>
      <c r="P94" s="232"/>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4"/>
      <c r="BA94" s="234"/>
      <c r="BB94" s="234"/>
      <c r="BC94" s="234"/>
      <c r="BD94" s="234"/>
      <c r="BE94" s="227"/>
      <c r="BF94" s="227"/>
      <c r="BG94" s="227"/>
      <c r="BH94" s="227"/>
      <c r="BI94" s="227"/>
      <c r="BJ94" s="227"/>
      <c r="BK94" s="227"/>
      <c r="BL94" s="227"/>
      <c r="BM94" s="227"/>
      <c r="BN94" s="227"/>
      <c r="BO94" s="227"/>
      <c r="BP94" s="227"/>
      <c r="BQ94" s="224">
        <v>88</v>
      </c>
      <c r="BR94" s="229"/>
      <c r="BS94" s="955"/>
      <c r="BT94" s="956"/>
      <c r="BU94" s="956"/>
      <c r="BV94" s="956"/>
      <c r="BW94" s="956"/>
      <c r="BX94" s="956"/>
      <c r="BY94" s="956"/>
      <c r="BZ94" s="956"/>
      <c r="CA94" s="956"/>
      <c r="CB94" s="956"/>
      <c r="CC94" s="956"/>
      <c r="CD94" s="956"/>
      <c r="CE94" s="956"/>
      <c r="CF94" s="956"/>
      <c r="CG94" s="965"/>
      <c r="CH94" s="966"/>
      <c r="CI94" s="967"/>
      <c r="CJ94" s="967"/>
      <c r="CK94" s="967"/>
      <c r="CL94" s="968"/>
      <c r="CM94" s="966"/>
      <c r="CN94" s="967"/>
      <c r="CO94" s="967"/>
      <c r="CP94" s="967"/>
      <c r="CQ94" s="968"/>
      <c r="CR94" s="966"/>
      <c r="CS94" s="967"/>
      <c r="CT94" s="967"/>
      <c r="CU94" s="967"/>
      <c r="CV94" s="968"/>
      <c r="CW94" s="966"/>
      <c r="CX94" s="967"/>
      <c r="CY94" s="967"/>
      <c r="CZ94" s="967"/>
      <c r="DA94" s="968"/>
      <c r="DB94" s="966"/>
      <c r="DC94" s="967"/>
      <c r="DD94" s="967"/>
      <c r="DE94" s="967"/>
      <c r="DF94" s="968"/>
      <c r="DG94" s="966"/>
      <c r="DH94" s="967"/>
      <c r="DI94" s="967"/>
      <c r="DJ94" s="967"/>
      <c r="DK94" s="968"/>
      <c r="DL94" s="966"/>
      <c r="DM94" s="967"/>
      <c r="DN94" s="967"/>
      <c r="DO94" s="967"/>
      <c r="DP94" s="968"/>
      <c r="DQ94" s="966"/>
      <c r="DR94" s="967"/>
      <c r="DS94" s="967"/>
      <c r="DT94" s="967"/>
      <c r="DU94" s="968"/>
      <c r="DV94" s="955"/>
      <c r="DW94" s="956"/>
      <c r="DX94" s="956"/>
      <c r="DY94" s="956"/>
      <c r="DZ94" s="957"/>
      <c r="EA94" s="216"/>
    </row>
    <row r="95" spans="1:131" ht="26.25" hidden="1" customHeight="1" x14ac:dyDescent="0.15">
      <c r="A95" s="231"/>
      <c r="B95" s="232"/>
      <c r="C95" s="232"/>
      <c r="D95" s="232"/>
      <c r="E95" s="232"/>
      <c r="F95" s="232"/>
      <c r="G95" s="232"/>
      <c r="H95" s="232"/>
      <c r="I95" s="232"/>
      <c r="J95" s="232"/>
      <c r="K95" s="232"/>
      <c r="L95" s="232"/>
      <c r="M95" s="232"/>
      <c r="N95" s="232"/>
      <c r="O95" s="232"/>
      <c r="P95" s="232"/>
      <c r="Q95" s="233"/>
      <c r="R95" s="233"/>
      <c r="S95" s="233"/>
      <c r="T95" s="233"/>
      <c r="U95" s="233"/>
      <c r="V95" s="233"/>
      <c r="W95" s="233"/>
      <c r="X95" s="233"/>
      <c r="Y95" s="233"/>
      <c r="Z95" s="233"/>
      <c r="AA95" s="233"/>
      <c r="AB95" s="233"/>
      <c r="AC95" s="233"/>
      <c r="AD95" s="233"/>
      <c r="AE95" s="233"/>
      <c r="AF95" s="233"/>
      <c r="AG95" s="233"/>
      <c r="AH95" s="233"/>
      <c r="AI95" s="233"/>
      <c r="AJ95" s="233"/>
      <c r="AK95" s="233"/>
      <c r="AL95" s="233"/>
      <c r="AM95" s="233"/>
      <c r="AN95" s="233"/>
      <c r="AO95" s="233"/>
      <c r="AP95" s="233"/>
      <c r="AQ95" s="233"/>
      <c r="AR95" s="233"/>
      <c r="AS95" s="233"/>
      <c r="AT95" s="233"/>
      <c r="AU95" s="233"/>
      <c r="AV95" s="233"/>
      <c r="AW95" s="233"/>
      <c r="AX95" s="233"/>
      <c r="AY95" s="233"/>
      <c r="AZ95" s="234"/>
      <c r="BA95" s="234"/>
      <c r="BB95" s="234"/>
      <c r="BC95" s="234"/>
      <c r="BD95" s="234"/>
      <c r="BE95" s="227"/>
      <c r="BF95" s="227"/>
      <c r="BG95" s="227"/>
      <c r="BH95" s="227"/>
      <c r="BI95" s="227"/>
      <c r="BJ95" s="227"/>
      <c r="BK95" s="227"/>
      <c r="BL95" s="227"/>
      <c r="BM95" s="227"/>
      <c r="BN95" s="227"/>
      <c r="BO95" s="227"/>
      <c r="BP95" s="227"/>
      <c r="BQ95" s="224">
        <v>89</v>
      </c>
      <c r="BR95" s="229"/>
      <c r="BS95" s="955"/>
      <c r="BT95" s="956"/>
      <c r="BU95" s="956"/>
      <c r="BV95" s="956"/>
      <c r="BW95" s="956"/>
      <c r="BX95" s="956"/>
      <c r="BY95" s="956"/>
      <c r="BZ95" s="956"/>
      <c r="CA95" s="956"/>
      <c r="CB95" s="956"/>
      <c r="CC95" s="956"/>
      <c r="CD95" s="956"/>
      <c r="CE95" s="956"/>
      <c r="CF95" s="956"/>
      <c r="CG95" s="965"/>
      <c r="CH95" s="966"/>
      <c r="CI95" s="967"/>
      <c r="CJ95" s="967"/>
      <c r="CK95" s="967"/>
      <c r="CL95" s="968"/>
      <c r="CM95" s="966"/>
      <c r="CN95" s="967"/>
      <c r="CO95" s="967"/>
      <c r="CP95" s="967"/>
      <c r="CQ95" s="968"/>
      <c r="CR95" s="966"/>
      <c r="CS95" s="967"/>
      <c r="CT95" s="967"/>
      <c r="CU95" s="967"/>
      <c r="CV95" s="968"/>
      <c r="CW95" s="966"/>
      <c r="CX95" s="967"/>
      <c r="CY95" s="967"/>
      <c r="CZ95" s="967"/>
      <c r="DA95" s="968"/>
      <c r="DB95" s="966"/>
      <c r="DC95" s="967"/>
      <c r="DD95" s="967"/>
      <c r="DE95" s="967"/>
      <c r="DF95" s="968"/>
      <c r="DG95" s="966"/>
      <c r="DH95" s="967"/>
      <c r="DI95" s="967"/>
      <c r="DJ95" s="967"/>
      <c r="DK95" s="968"/>
      <c r="DL95" s="966"/>
      <c r="DM95" s="967"/>
      <c r="DN95" s="967"/>
      <c r="DO95" s="967"/>
      <c r="DP95" s="968"/>
      <c r="DQ95" s="966"/>
      <c r="DR95" s="967"/>
      <c r="DS95" s="967"/>
      <c r="DT95" s="967"/>
      <c r="DU95" s="968"/>
      <c r="DV95" s="955"/>
      <c r="DW95" s="956"/>
      <c r="DX95" s="956"/>
      <c r="DY95" s="956"/>
      <c r="DZ95" s="957"/>
      <c r="EA95" s="216"/>
    </row>
    <row r="96" spans="1:131" ht="26.25" hidden="1" customHeight="1" x14ac:dyDescent="0.15">
      <c r="A96" s="231"/>
      <c r="B96" s="232"/>
      <c r="C96" s="232"/>
      <c r="D96" s="232"/>
      <c r="E96" s="232"/>
      <c r="F96" s="232"/>
      <c r="G96" s="232"/>
      <c r="H96" s="232"/>
      <c r="I96" s="232"/>
      <c r="J96" s="232"/>
      <c r="K96" s="232"/>
      <c r="L96" s="232"/>
      <c r="M96" s="232"/>
      <c r="N96" s="232"/>
      <c r="O96" s="232"/>
      <c r="P96" s="232"/>
      <c r="Q96" s="233"/>
      <c r="R96" s="233"/>
      <c r="S96" s="233"/>
      <c r="T96" s="233"/>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4"/>
      <c r="BA96" s="234"/>
      <c r="BB96" s="234"/>
      <c r="BC96" s="234"/>
      <c r="BD96" s="234"/>
      <c r="BE96" s="227"/>
      <c r="BF96" s="227"/>
      <c r="BG96" s="227"/>
      <c r="BH96" s="227"/>
      <c r="BI96" s="227"/>
      <c r="BJ96" s="227"/>
      <c r="BK96" s="227"/>
      <c r="BL96" s="227"/>
      <c r="BM96" s="227"/>
      <c r="BN96" s="227"/>
      <c r="BO96" s="227"/>
      <c r="BP96" s="227"/>
      <c r="BQ96" s="224">
        <v>90</v>
      </c>
      <c r="BR96" s="229"/>
      <c r="BS96" s="955"/>
      <c r="BT96" s="956"/>
      <c r="BU96" s="956"/>
      <c r="BV96" s="956"/>
      <c r="BW96" s="956"/>
      <c r="BX96" s="956"/>
      <c r="BY96" s="956"/>
      <c r="BZ96" s="956"/>
      <c r="CA96" s="956"/>
      <c r="CB96" s="956"/>
      <c r="CC96" s="956"/>
      <c r="CD96" s="956"/>
      <c r="CE96" s="956"/>
      <c r="CF96" s="956"/>
      <c r="CG96" s="965"/>
      <c r="CH96" s="966"/>
      <c r="CI96" s="967"/>
      <c r="CJ96" s="967"/>
      <c r="CK96" s="967"/>
      <c r="CL96" s="968"/>
      <c r="CM96" s="966"/>
      <c r="CN96" s="967"/>
      <c r="CO96" s="967"/>
      <c r="CP96" s="967"/>
      <c r="CQ96" s="968"/>
      <c r="CR96" s="966"/>
      <c r="CS96" s="967"/>
      <c r="CT96" s="967"/>
      <c r="CU96" s="967"/>
      <c r="CV96" s="968"/>
      <c r="CW96" s="966"/>
      <c r="CX96" s="967"/>
      <c r="CY96" s="967"/>
      <c r="CZ96" s="967"/>
      <c r="DA96" s="968"/>
      <c r="DB96" s="966"/>
      <c r="DC96" s="967"/>
      <c r="DD96" s="967"/>
      <c r="DE96" s="967"/>
      <c r="DF96" s="968"/>
      <c r="DG96" s="966"/>
      <c r="DH96" s="967"/>
      <c r="DI96" s="967"/>
      <c r="DJ96" s="967"/>
      <c r="DK96" s="968"/>
      <c r="DL96" s="966"/>
      <c r="DM96" s="967"/>
      <c r="DN96" s="967"/>
      <c r="DO96" s="967"/>
      <c r="DP96" s="968"/>
      <c r="DQ96" s="966"/>
      <c r="DR96" s="967"/>
      <c r="DS96" s="967"/>
      <c r="DT96" s="967"/>
      <c r="DU96" s="968"/>
      <c r="DV96" s="955"/>
      <c r="DW96" s="956"/>
      <c r="DX96" s="956"/>
      <c r="DY96" s="956"/>
      <c r="DZ96" s="957"/>
      <c r="EA96" s="216"/>
    </row>
    <row r="97" spans="1:131" ht="26.25" hidden="1" customHeight="1" x14ac:dyDescent="0.15">
      <c r="A97" s="231"/>
      <c r="B97" s="232"/>
      <c r="C97" s="232"/>
      <c r="D97" s="232"/>
      <c r="E97" s="232"/>
      <c r="F97" s="232"/>
      <c r="G97" s="232"/>
      <c r="H97" s="232"/>
      <c r="I97" s="232"/>
      <c r="J97" s="232"/>
      <c r="K97" s="232"/>
      <c r="L97" s="232"/>
      <c r="M97" s="232"/>
      <c r="N97" s="232"/>
      <c r="O97" s="232"/>
      <c r="P97" s="232"/>
      <c r="Q97" s="233"/>
      <c r="R97" s="233"/>
      <c r="S97" s="233"/>
      <c r="T97" s="233"/>
      <c r="U97" s="233"/>
      <c r="V97" s="233"/>
      <c r="W97" s="233"/>
      <c r="X97" s="233"/>
      <c r="Y97" s="233"/>
      <c r="Z97" s="233"/>
      <c r="AA97" s="233"/>
      <c r="AB97" s="233"/>
      <c r="AC97" s="233"/>
      <c r="AD97" s="233"/>
      <c r="AE97" s="233"/>
      <c r="AF97" s="233"/>
      <c r="AG97" s="233"/>
      <c r="AH97" s="233"/>
      <c r="AI97" s="233"/>
      <c r="AJ97" s="233"/>
      <c r="AK97" s="233"/>
      <c r="AL97" s="233"/>
      <c r="AM97" s="233"/>
      <c r="AN97" s="233"/>
      <c r="AO97" s="233"/>
      <c r="AP97" s="233"/>
      <c r="AQ97" s="233"/>
      <c r="AR97" s="233"/>
      <c r="AS97" s="233"/>
      <c r="AT97" s="233"/>
      <c r="AU97" s="233"/>
      <c r="AV97" s="233"/>
      <c r="AW97" s="233"/>
      <c r="AX97" s="233"/>
      <c r="AY97" s="233"/>
      <c r="AZ97" s="234"/>
      <c r="BA97" s="234"/>
      <c r="BB97" s="234"/>
      <c r="BC97" s="234"/>
      <c r="BD97" s="234"/>
      <c r="BE97" s="227"/>
      <c r="BF97" s="227"/>
      <c r="BG97" s="227"/>
      <c r="BH97" s="227"/>
      <c r="BI97" s="227"/>
      <c r="BJ97" s="227"/>
      <c r="BK97" s="227"/>
      <c r="BL97" s="227"/>
      <c r="BM97" s="227"/>
      <c r="BN97" s="227"/>
      <c r="BO97" s="227"/>
      <c r="BP97" s="227"/>
      <c r="BQ97" s="224">
        <v>91</v>
      </c>
      <c r="BR97" s="229"/>
      <c r="BS97" s="955"/>
      <c r="BT97" s="956"/>
      <c r="BU97" s="956"/>
      <c r="BV97" s="956"/>
      <c r="BW97" s="956"/>
      <c r="BX97" s="956"/>
      <c r="BY97" s="956"/>
      <c r="BZ97" s="956"/>
      <c r="CA97" s="956"/>
      <c r="CB97" s="956"/>
      <c r="CC97" s="956"/>
      <c r="CD97" s="956"/>
      <c r="CE97" s="956"/>
      <c r="CF97" s="956"/>
      <c r="CG97" s="965"/>
      <c r="CH97" s="966"/>
      <c r="CI97" s="967"/>
      <c r="CJ97" s="967"/>
      <c r="CK97" s="967"/>
      <c r="CL97" s="968"/>
      <c r="CM97" s="966"/>
      <c r="CN97" s="967"/>
      <c r="CO97" s="967"/>
      <c r="CP97" s="967"/>
      <c r="CQ97" s="968"/>
      <c r="CR97" s="966"/>
      <c r="CS97" s="967"/>
      <c r="CT97" s="967"/>
      <c r="CU97" s="967"/>
      <c r="CV97" s="968"/>
      <c r="CW97" s="966"/>
      <c r="CX97" s="967"/>
      <c r="CY97" s="967"/>
      <c r="CZ97" s="967"/>
      <c r="DA97" s="968"/>
      <c r="DB97" s="966"/>
      <c r="DC97" s="967"/>
      <c r="DD97" s="967"/>
      <c r="DE97" s="967"/>
      <c r="DF97" s="968"/>
      <c r="DG97" s="966"/>
      <c r="DH97" s="967"/>
      <c r="DI97" s="967"/>
      <c r="DJ97" s="967"/>
      <c r="DK97" s="968"/>
      <c r="DL97" s="966"/>
      <c r="DM97" s="967"/>
      <c r="DN97" s="967"/>
      <c r="DO97" s="967"/>
      <c r="DP97" s="968"/>
      <c r="DQ97" s="966"/>
      <c r="DR97" s="967"/>
      <c r="DS97" s="967"/>
      <c r="DT97" s="967"/>
      <c r="DU97" s="968"/>
      <c r="DV97" s="955"/>
      <c r="DW97" s="956"/>
      <c r="DX97" s="956"/>
      <c r="DY97" s="956"/>
      <c r="DZ97" s="957"/>
      <c r="EA97" s="216"/>
    </row>
    <row r="98" spans="1:131" ht="26.25" hidden="1" customHeight="1" x14ac:dyDescent="0.15">
      <c r="A98" s="231"/>
      <c r="B98" s="232"/>
      <c r="C98" s="232"/>
      <c r="D98" s="232"/>
      <c r="E98" s="232"/>
      <c r="F98" s="232"/>
      <c r="G98" s="232"/>
      <c r="H98" s="232"/>
      <c r="I98" s="232"/>
      <c r="J98" s="232"/>
      <c r="K98" s="232"/>
      <c r="L98" s="232"/>
      <c r="M98" s="232"/>
      <c r="N98" s="232"/>
      <c r="O98" s="232"/>
      <c r="P98" s="232"/>
      <c r="Q98" s="233"/>
      <c r="R98" s="233"/>
      <c r="S98" s="233"/>
      <c r="T98" s="233"/>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4"/>
      <c r="BA98" s="234"/>
      <c r="BB98" s="234"/>
      <c r="BC98" s="234"/>
      <c r="BD98" s="234"/>
      <c r="BE98" s="227"/>
      <c r="BF98" s="227"/>
      <c r="BG98" s="227"/>
      <c r="BH98" s="227"/>
      <c r="BI98" s="227"/>
      <c r="BJ98" s="227"/>
      <c r="BK98" s="227"/>
      <c r="BL98" s="227"/>
      <c r="BM98" s="227"/>
      <c r="BN98" s="227"/>
      <c r="BO98" s="227"/>
      <c r="BP98" s="227"/>
      <c r="BQ98" s="224">
        <v>92</v>
      </c>
      <c r="BR98" s="229"/>
      <c r="BS98" s="955"/>
      <c r="BT98" s="956"/>
      <c r="BU98" s="956"/>
      <c r="BV98" s="956"/>
      <c r="BW98" s="956"/>
      <c r="BX98" s="956"/>
      <c r="BY98" s="956"/>
      <c r="BZ98" s="956"/>
      <c r="CA98" s="956"/>
      <c r="CB98" s="956"/>
      <c r="CC98" s="956"/>
      <c r="CD98" s="956"/>
      <c r="CE98" s="956"/>
      <c r="CF98" s="956"/>
      <c r="CG98" s="965"/>
      <c r="CH98" s="966"/>
      <c r="CI98" s="967"/>
      <c r="CJ98" s="967"/>
      <c r="CK98" s="967"/>
      <c r="CL98" s="968"/>
      <c r="CM98" s="966"/>
      <c r="CN98" s="967"/>
      <c r="CO98" s="967"/>
      <c r="CP98" s="967"/>
      <c r="CQ98" s="968"/>
      <c r="CR98" s="966"/>
      <c r="CS98" s="967"/>
      <c r="CT98" s="967"/>
      <c r="CU98" s="967"/>
      <c r="CV98" s="968"/>
      <c r="CW98" s="966"/>
      <c r="CX98" s="967"/>
      <c r="CY98" s="967"/>
      <c r="CZ98" s="967"/>
      <c r="DA98" s="968"/>
      <c r="DB98" s="966"/>
      <c r="DC98" s="967"/>
      <c r="DD98" s="967"/>
      <c r="DE98" s="967"/>
      <c r="DF98" s="968"/>
      <c r="DG98" s="966"/>
      <c r="DH98" s="967"/>
      <c r="DI98" s="967"/>
      <c r="DJ98" s="967"/>
      <c r="DK98" s="968"/>
      <c r="DL98" s="966"/>
      <c r="DM98" s="967"/>
      <c r="DN98" s="967"/>
      <c r="DO98" s="967"/>
      <c r="DP98" s="968"/>
      <c r="DQ98" s="966"/>
      <c r="DR98" s="967"/>
      <c r="DS98" s="967"/>
      <c r="DT98" s="967"/>
      <c r="DU98" s="968"/>
      <c r="DV98" s="955"/>
      <c r="DW98" s="956"/>
      <c r="DX98" s="956"/>
      <c r="DY98" s="956"/>
      <c r="DZ98" s="957"/>
      <c r="EA98" s="216"/>
    </row>
    <row r="99" spans="1:131" ht="26.25" hidden="1" customHeight="1" x14ac:dyDescent="0.15">
      <c r="A99" s="231"/>
      <c r="B99" s="232"/>
      <c r="C99" s="232"/>
      <c r="D99" s="232"/>
      <c r="E99" s="232"/>
      <c r="F99" s="232"/>
      <c r="G99" s="232"/>
      <c r="H99" s="232"/>
      <c r="I99" s="232"/>
      <c r="J99" s="232"/>
      <c r="K99" s="232"/>
      <c r="L99" s="232"/>
      <c r="M99" s="232"/>
      <c r="N99" s="232"/>
      <c r="O99" s="232"/>
      <c r="P99" s="232"/>
      <c r="Q99" s="233"/>
      <c r="R99" s="233"/>
      <c r="S99" s="233"/>
      <c r="T99" s="233"/>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3"/>
      <c r="AY99" s="233"/>
      <c r="AZ99" s="234"/>
      <c r="BA99" s="234"/>
      <c r="BB99" s="234"/>
      <c r="BC99" s="234"/>
      <c r="BD99" s="234"/>
      <c r="BE99" s="227"/>
      <c r="BF99" s="227"/>
      <c r="BG99" s="227"/>
      <c r="BH99" s="227"/>
      <c r="BI99" s="227"/>
      <c r="BJ99" s="227"/>
      <c r="BK99" s="227"/>
      <c r="BL99" s="227"/>
      <c r="BM99" s="227"/>
      <c r="BN99" s="227"/>
      <c r="BO99" s="227"/>
      <c r="BP99" s="227"/>
      <c r="BQ99" s="224">
        <v>93</v>
      </c>
      <c r="BR99" s="229"/>
      <c r="BS99" s="955"/>
      <c r="BT99" s="956"/>
      <c r="BU99" s="956"/>
      <c r="BV99" s="956"/>
      <c r="BW99" s="956"/>
      <c r="BX99" s="956"/>
      <c r="BY99" s="956"/>
      <c r="BZ99" s="956"/>
      <c r="CA99" s="956"/>
      <c r="CB99" s="956"/>
      <c r="CC99" s="956"/>
      <c r="CD99" s="956"/>
      <c r="CE99" s="956"/>
      <c r="CF99" s="956"/>
      <c r="CG99" s="965"/>
      <c r="CH99" s="966"/>
      <c r="CI99" s="967"/>
      <c r="CJ99" s="967"/>
      <c r="CK99" s="967"/>
      <c r="CL99" s="968"/>
      <c r="CM99" s="966"/>
      <c r="CN99" s="967"/>
      <c r="CO99" s="967"/>
      <c r="CP99" s="967"/>
      <c r="CQ99" s="968"/>
      <c r="CR99" s="966"/>
      <c r="CS99" s="967"/>
      <c r="CT99" s="967"/>
      <c r="CU99" s="967"/>
      <c r="CV99" s="968"/>
      <c r="CW99" s="966"/>
      <c r="CX99" s="967"/>
      <c r="CY99" s="967"/>
      <c r="CZ99" s="967"/>
      <c r="DA99" s="968"/>
      <c r="DB99" s="966"/>
      <c r="DC99" s="967"/>
      <c r="DD99" s="967"/>
      <c r="DE99" s="967"/>
      <c r="DF99" s="968"/>
      <c r="DG99" s="966"/>
      <c r="DH99" s="967"/>
      <c r="DI99" s="967"/>
      <c r="DJ99" s="967"/>
      <c r="DK99" s="968"/>
      <c r="DL99" s="966"/>
      <c r="DM99" s="967"/>
      <c r="DN99" s="967"/>
      <c r="DO99" s="967"/>
      <c r="DP99" s="968"/>
      <c r="DQ99" s="966"/>
      <c r="DR99" s="967"/>
      <c r="DS99" s="967"/>
      <c r="DT99" s="967"/>
      <c r="DU99" s="968"/>
      <c r="DV99" s="955"/>
      <c r="DW99" s="956"/>
      <c r="DX99" s="956"/>
      <c r="DY99" s="956"/>
      <c r="DZ99" s="957"/>
      <c r="EA99" s="216"/>
    </row>
    <row r="100" spans="1:131" ht="26.25" hidden="1" customHeight="1" x14ac:dyDescent="0.15">
      <c r="A100" s="231"/>
      <c r="B100" s="232"/>
      <c r="C100" s="232"/>
      <c r="D100" s="232"/>
      <c r="E100" s="232"/>
      <c r="F100" s="232"/>
      <c r="G100" s="232"/>
      <c r="H100" s="232"/>
      <c r="I100" s="232"/>
      <c r="J100" s="232"/>
      <c r="K100" s="232"/>
      <c r="L100" s="232"/>
      <c r="M100" s="232"/>
      <c r="N100" s="232"/>
      <c r="O100" s="232"/>
      <c r="P100" s="232"/>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4"/>
      <c r="BA100" s="234"/>
      <c r="BB100" s="234"/>
      <c r="BC100" s="234"/>
      <c r="BD100" s="234"/>
      <c r="BE100" s="227"/>
      <c r="BF100" s="227"/>
      <c r="BG100" s="227"/>
      <c r="BH100" s="227"/>
      <c r="BI100" s="227"/>
      <c r="BJ100" s="227"/>
      <c r="BK100" s="227"/>
      <c r="BL100" s="227"/>
      <c r="BM100" s="227"/>
      <c r="BN100" s="227"/>
      <c r="BO100" s="227"/>
      <c r="BP100" s="227"/>
      <c r="BQ100" s="224">
        <v>94</v>
      </c>
      <c r="BR100" s="229"/>
      <c r="BS100" s="955"/>
      <c r="BT100" s="956"/>
      <c r="BU100" s="956"/>
      <c r="BV100" s="956"/>
      <c r="BW100" s="956"/>
      <c r="BX100" s="956"/>
      <c r="BY100" s="956"/>
      <c r="BZ100" s="956"/>
      <c r="CA100" s="956"/>
      <c r="CB100" s="956"/>
      <c r="CC100" s="956"/>
      <c r="CD100" s="956"/>
      <c r="CE100" s="956"/>
      <c r="CF100" s="956"/>
      <c r="CG100" s="965"/>
      <c r="CH100" s="966"/>
      <c r="CI100" s="967"/>
      <c r="CJ100" s="967"/>
      <c r="CK100" s="967"/>
      <c r="CL100" s="968"/>
      <c r="CM100" s="966"/>
      <c r="CN100" s="967"/>
      <c r="CO100" s="967"/>
      <c r="CP100" s="967"/>
      <c r="CQ100" s="968"/>
      <c r="CR100" s="966"/>
      <c r="CS100" s="967"/>
      <c r="CT100" s="967"/>
      <c r="CU100" s="967"/>
      <c r="CV100" s="968"/>
      <c r="CW100" s="966"/>
      <c r="CX100" s="967"/>
      <c r="CY100" s="967"/>
      <c r="CZ100" s="967"/>
      <c r="DA100" s="968"/>
      <c r="DB100" s="966"/>
      <c r="DC100" s="967"/>
      <c r="DD100" s="967"/>
      <c r="DE100" s="967"/>
      <c r="DF100" s="968"/>
      <c r="DG100" s="966"/>
      <c r="DH100" s="967"/>
      <c r="DI100" s="967"/>
      <c r="DJ100" s="967"/>
      <c r="DK100" s="968"/>
      <c r="DL100" s="966"/>
      <c r="DM100" s="967"/>
      <c r="DN100" s="967"/>
      <c r="DO100" s="967"/>
      <c r="DP100" s="968"/>
      <c r="DQ100" s="966"/>
      <c r="DR100" s="967"/>
      <c r="DS100" s="967"/>
      <c r="DT100" s="967"/>
      <c r="DU100" s="968"/>
      <c r="DV100" s="955"/>
      <c r="DW100" s="956"/>
      <c r="DX100" s="956"/>
      <c r="DY100" s="956"/>
      <c r="DZ100" s="957"/>
      <c r="EA100" s="216"/>
    </row>
    <row r="101" spans="1:131" ht="26.25" hidden="1" customHeight="1" x14ac:dyDescent="0.15">
      <c r="A101" s="231"/>
      <c r="B101" s="232"/>
      <c r="C101" s="232"/>
      <c r="D101" s="232"/>
      <c r="E101" s="232"/>
      <c r="F101" s="232"/>
      <c r="G101" s="232"/>
      <c r="H101" s="232"/>
      <c r="I101" s="232"/>
      <c r="J101" s="232"/>
      <c r="K101" s="232"/>
      <c r="L101" s="232"/>
      <c r="M101" s="232"/>
      <c r="N101" s="232"/>
      <c r="O101" s="232"/>
      <c r="P101" s="232"/>
      <c r="Q101" s="233"/>
      <c r="R101" s="233"/>
      <c r="S101" s="233"/>
      <c r="T101" s="233"/>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233"/>
      <c r="AY101" s="233"/>
      <c r="AZ101" s="234"/>
      <c r="BA101" s="234"/>
      <c r="BB101" s="234"/>
      <c r="BC101" s="234"/>
      <c r="BD101" s="234"/>
      <c r="BE101" s="227"/>
      <c r="BF101" s="227"/>
      <c r="BG101" s="227"/>
      <c r="BH101" s="227"/>
      <c r="BI101" s="227"/>
      <c r="BJ101" s="227"/>
      <c r="BK101" s="227"/>
      <c r="BL101" s="227"/>
      <c r="BM101" s="227"/>
      <c r="BN101" s="227"/>
      <c r="BO101" s="227"/>
      <c r="BP101" s="227"/>
      <c r="BQ101" s="224">
        <v>95</v>
      </c>
      <c r="BR101" s="229"/>
      <c r="BS101" s="955"/>
      <c r="BT101" s="956"/>
      <c r="BU101" s="956"/>
      <c r="BV101" s="956"/>
      <c r="BW101" s="956"/>
      <c r="BX101" s="956"/>
      <c r="BY101" s="956"/>
      <c r="BZ101" s="956"/>
      <c r="CA101" s="956"/>
      <c r="CB101" s="956"/>
      <c r="CC101" s="956"/>
      <c r="CD101" s="956"/>
      <c r="CE101" s="956"/>
      <c r="CF101" s="956"/>
      <c r="CG101" s="965"/>
      <c r="CH101" s="966"/>
      <c r="CI101" s="967"/>
      <c r="CJ101" s="967"/>
      <c r="CK101" s="967"/>
      <c r="CL101" s="968"/>
      <c r="CM101" s="966"/>
      <c r="CN101" s="967"/>
      <c r="CO101" s="967"/>
      <c r="CP101" s="967"/>
      <c r="CQ101" s="968"/>
      <c r="CR101" s="966"/>
      <c r="CS101" s="967"/>
      <c r="CT101" s="967"/>
      <c r="CU101" s="967"/>
      <c r="CV101" s="968"/>
      <c r="CW101" s="966"/>
      <c r="CX101" s="967"/>
      <c r="CY101" s="967"/>
      <c r="CZ101" s="967"/>
      <c r="DA101" s="968"/>
      <c r="DB101" s="966"/>
      <c r="DC101" s="967"/>
      <c r="DD101" s="967"/>
      <c r="DE101" s="967"/>
      <c r="DF101" s="968"/>
      <c r="DG101" s="966"/>
      <c r="DH101" s="967"/>
      <c r="DI101" s="967"/>
      <c r="DJ101" s="967"/>
      <c r="DK101" s="968"/>
      <c r="DL101" s="966"/>
      <c r="DM101" s="967"/>
      <c r="DN101" s="967"/>
      <c r="DO101" s="967"/>
      <c r="DP101" s="968"/>
      <c r="DQ101" s="966"/>
      <c r="DR101" s="967"/>
      <c r="DS101" s="967"/>
      <c r="DT101" s="967"/>
      <c r="DU101" s="968"/>
      <c r="DV101" s="955"/>
      <c r="DW101" s="956"/>
      <c r="DX101" s="956"/>
      <c r="DY101" s="956"/>
      <c r="DZ101" s="957"/>
      <c r="EA101" s="216"/>
    </row>
    <row r="102" spans="1:131" ht="26.25" customHeight="1" thickBot="1" x14ac:dyDescent="0.2">
      <c r="A102" s="231"/>
      <c r="B102" s="232"/>
      <c r="C102" s="232"/>
      <c r="D102" s="232"/>
      <c r="E102" s="232"/>
      <c r="F102" s="232"/>
      <c r="G102" s="232"/>
      <c r="H102" s="232"/>
      <c r="I102" s="232"/>
      <c r="J102" s="232"/>
      <c r="K102" s="232"/>
      <c r="L102" s="232"/>
      <c r="M102" s="232"/>
      <c r="N102" s="232"/>
      <c r="O102" s="232"/>
      <c r="P102" s="232"/>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4"/>
      <c r="BA102" s="234"/>
      <c r="BB102" s="234"/>
      <c r="BC102" s="234"/>
      <c r="BD102" s="234"/>
      <c r="BE102" s="227"/>
      <c r="BF102" s="227"/>
      <c r="BG102" s="227"/>
      <c r="BH102" s="227"/>
      <c r="BI102" s="227"/>
      <c r="BJ102" s="227"/>
      <c r="BK102" s="227"/>
      <c r="BL102" s="227"/>
      <c r="BM102" s="227"/>
      <c r="BN102" s="227"/>
      <c r="BO102" s="227"/>
      <c r="BP102" s="227"/>
      <c r="BQ102" s="226" t="s">
        <v>404</v>
      </c>
      <c r="BR102" s="947" t="s">
        <v>437</v>
      </c>
      <c r="BS102" s="948"/>
      <c r="BT102" s="948"/>
      <c r="BU102" s="948"/>
      <c r="BV102" s="948"/>
      <c r="BW102" s="948"/>
      <c r="BX102" s="948"/>
      <c r="BY102" s="948"/>
      <c r="BZ102" s="948"/>
      <c r="CA102" s="948"/>
      <c r="CB102" s="948"/>
      <c r="CC102" s="948"/>
      <c r="CD102" s="948"/>
      <c r="CE102" s="948"/>
      <c r="CF102" s="948"/>
      <c r="CG102" s="958"/>
      <c r="CH102" s="959"/>
      <c r="CI102" s="960"/>
      <c r="CJ102" s="960"/>
      <c r="CK102" s="960"/>
      <c r="CL102" s="961"/>
      <c r="CM102" s="959"/>
      <c r="CN102" s="960"/>
      <c r="CO102" s="960"/>
      <c r="CP102" s="960"/>
      <c r="CQ102" s="961"/>
      <c r="CR102" s="962">
        <v>226</v>
      </c>
      <c r="CS102" s="963"/>
      <c r="CT102" s="963"/>
      <c r="CU102" s="963"/>
      <c r="CV102" s="964"/>
      <c r="CW102" s="962"/>
      <c r="CX102" s="963"/>
      <c r="CY102" s="963"/>
      <c r="CZ102" s="963"/>
      <c r="DA102" s="964"/>
      <c r="DB102" s="962"/>
      <c r="DC102" s="963"/>
      <c r="DD102" s="963"/>
      <c r="DE102" s="963"/>
      <c r="DF102" s="964"/>
      <c r="DG102" s="962"/>
      <c r="DH102" s="963"/>
      <c r="DI102" s="963"/>
      <c r="DJ102" s="963"/>
      <c r="DK102" s="964"/>
      <c r="DL102" s="962"/>
      <c r="DM102" s="963"/>
      <c r="DN102" s="963"/>
      <c r="DO102" s="963"/>
      <c r="DP102" s="964"/>
      <c r="DQ102" s="962"/>
      <c r="DR102" s="963"/>
      <c r="DS102" s="963"/>
      <c r="DT102" s="963"/>
      <c r="DU102" s="964"/>
      <c r="DV102" s="947"/>
      <c r="DW102" s="948"/>
      <c r="DX102" s="948"/>
      <c r="DY102" s="948"/>
      <c r="DZ102" s="949"/>
      <c r="EA102" s="216"/>
    </row>
    <row r="103" spans="1:131" ht="26.25" customHeight="1" x14ac:dyDescent="0.15">
      <c r="A103" s="231"/>
      <c r="B103" s="232"/>
      <c r="C103" s="232"/>
      <c r="D103" s="232"/>
      <c r="E103" s="232"/>
      <c r="F103" s="232"/>
      <c r="G103" s="232"/>
      <c r="H103" s="232"/>
      <c r="I103" s="232"/>
      <c r="J103" s="232"/>
      <c r="K103" s="232"/>
      <c r="L103" s="232"/>
      <c r="M103" s="232"/>
      <c r="N103" s="232"/>
      <c r="O103" s="232"/>
      <c r="P103" s="232"/>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233"/>
      <c r="AV103" s="233"/>
      <c r="AW103" s="233"/>
      <c r="AX103" s="233"/>
      <c r="AY103" s="233"/>
      <c r="AZ103" s="234"/>
      <c r="BA103" s="234"/>
      <c r="BB103" s="234"/>
      <c r="BC103" s="234"/>
      <c r="BD103" s="234"/>
      <c r="BE103" s="227"/>
      <c r="BF103" s="227"/>
      <c r="BG103" s="227"/>
      <c r="BH103" s="227"/>
      <c r="BI103" s="227"/>
      <c r="BJ103" s="227"/>
      <c r="BK103" s="227"/>
      <c r="BL103" s="227"/>
      <c r="BM103" s="227"/>
      <c r="BN103" s="227"/>
      <c r="BO103" s="227"/>
      <c r="BP103" s="227"/>
      <c r="BQ103" s="950" t="s">
        <v>438</v>
      </c>
      <c r="BR103" s="950"/>
      <c r="BS103" s="950"/>
      <c r="BT103" s="950"/>
      <c r="BU103" s="950"/>
      <c r="BV103" s="950"/>
      <c r="BW103" s="950"/>
      <c r="BX103" s="950"/>
      <c r="BY103" s="950"/>
      <c r="BZ103" s="950"/>
      <c r="CA103" s="950"/>
      <c r="CB103" s="950"/>
      <c r="CC103" s="950"/>
      <c r="CD103" s="950"/>
      <c r="CE103" s="950"/>
      <c r="CF103" s="950"/>
      <c r="CG103" s="950"/>
      <c r="CH103" s="950"/>
      <c r="CI103" s="950"/>
      <c r="CJ103" s="950"/>
      <c r="CK103" s="950"/>
      <c r="CL103" s="950"/>
      <c r="CM103" s="950"/>
      <c r="CN103" s="950"/>
      <c r="CO103" s="950"/>
      <c r="CP103" s="950"/>
      <c r="CQ103" s="950"/>
      <c r="CR103" s="950"/>
      <c r="CS103" s="950"/>
      <c r="CT103" s="950"/>
      <c r="CU103" s="950"/>
      <c r="CV103" s="950"/>
      <c r="CW103" s="950"/>
      <c r="CX103" s="950"/>
      <c r="CY103" s="950"/>
      <c r="CZ103" s="950"/>
      <c r="DA103" s="950"/>
      <c r="DB103" s="950"/>
      <c r="DC103" s="950"/>
      <c r="DD103" s="950"/>
      <c r="DE103" s="950"/>
      <c r="DF103" s="950"/>
      <c r="DG103" s="950"/>
      <c r="DH103" s="950"/>
      <c r="DI103" s="950"/>
      <c r="DJ103" s="950"/>
      <c r="DK103" s="950"/>
      <c r="DL103" s="950"/>
      <c r="DM103" s="950"/>
      <c r="DN103" s="950"/>
      <c r="DO103" s="950"/>
      <c r="DP103" s="950"/>
      <c r="DQ103" s="950"/>
      <c r="DR103" s="950"/>
      <c r="DS103" s="950"/>
      <c r="DT103" s="950"/>
      <c r="DU103" s="950"/>
      <c r="DV103" s="950"/>
      <c r="DW103" s="950"/>
      <c r="DX103" s="950"/>
      <c r="DY103" s="950"/>
      <c r="DZ103" s="950"/>
      <c r="EA103" s="216"/>
    </row>
    <row r="104" spans="1:131" ht="26.25" customHeight="1" x14ac:dyDescent="0.15">
      <c r="A104" s="231"/>
      <c r="B104" s="232"/>
      <c r="C104" s="232"/>
      <c r="D104" s="232"/>
      <c r="E104" s="232"/>
      <c r="F104" s="232"/>
      <c r="G104" s="232"/>
      <c r="H104" s="232"/>
      <c r="I104" s="232"/>
      <c r="J104" s="232"/>
      <c r="K104" s="232"/>
      <c r="L104" s="232"/>
      <c r="M104" s="232"/>
      <c r="N104" s="232"/>
      <c r="O104" s="232"/>
      <c r="P104" s="232"/>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4"/>
      <c r="BA104" s="234"/>
      <c r="BB104" s="234"/>
      <c r="BC104" s="234"/>
      <c r="BD104" s="234"/>
      <c r="BE104" s="227"/>
      <c r="BF104" s="227"/>
      <c r="BG104" s="227"/>
      <c r="BH104" s="227"/>
      <c r="BI104" s="227"/>
      <c r="BJ104" s="227"/>
      <c r="BK104" s="227"/>
      <c r="BL104" s="227"/>
      <c r="BM104" s="227"/>
      <c r="BN104" s="227"/>
      <c r="BO104" s="227"/>
      <c r="BP104" s="227"/>
      <c r="BQ104" s="951" t="s">
        <v>439</v>
      </c>
      <c r="BR104" s="951"/>
      <c r="BS104" s="951"/>
      <c r="BT104" s="951"/>
      <c r="BU104" s="951"/>
      <c r="BV104" s="951"/>
      <c r="BW104" s="951"/>
      <c r="BX104" s="951"/>
      <c r="BY104" s="951"/>
      <c r="BZ104" s="951"/>
      <c r="CA104" s="951"/>
      <c r="CB104" s="951"/>
      <c r="CC104" s="951"/>
      <c r="CD104" s="951"/>
      <c r="CE104" s="951"/>
      <c r="CF104" s="951"/>
      <c r="CG104" s="951"/>
      <c r="CH104" s="951"/>
      <c r="CI104" s="951"/>
      <c r="CJ104" s="951"/>
      <c r="CK104" s="951"/>
      <c r="CL104" s="951"/>
      <c r="CM104" s="951"/>
      <c r="CN104" s="951"/>
      <c r="CO104" s="951"/>
      <c r="CP104" s="951"/>
      <c r="CQ104" s="951"/>
      <c r="CR104" s="951"/>
      <c r="CS104" s="951"/>
      <c r="CT104" s="951"/>
      <c r="CU104" s="951"/>
      <c r="CV104" s="951"/>
      <c r="CW104" s="951"/>
      <c r="CX104" s="951"/>
      <c r="CY104" s="951"/>
      <c r="CZ104" s="951"/>
      <c r="DA104" s="951"/>
      <c r="DB104" s="951"/>
      <c r="DC104" s="951"/>
      <c r="DD104" s="951"/>
      <c r="DE104" s="951"/>
      <c r="DF104" s="951"/>
      <c r="DG104" s="951"/>
      <c r="DH104" s="951"/>
      <c r="DI104" s="951"/>
      <c r="DJ104" s="951"/>
      <c r="DK104" s="951"/>
      <c r="DL104" s="951"/>
      <c r="DM104" s="951"/>
      <c r="DN104" s="951"/>
      <c r="DO104" s="951"/>
      <c r="DP104" s="951"/>
      <c r="DQ104" s="951"/>
      <c r="DR104" s="951"/>
      <c r="DS104" s="951"/>
      <c r="DT104" s="951"/>
      <c r="DU104" s="951"/>
      <c r="DV104" s="951"/>
      <c r="DW104" s="951"/>
      <c r="DX104" s="951"/>
      <c r="DY104" s="951"/>
      <c r="DZ104" s="951"/>
      <c r="EA104" s="216"/>
    </row>
    <row r="105" spans="1:131" ht="11.25" customHeight="1" x14ac:dyDescent="0.15">
      <c r="A105" s="227"/>
      <c r="B105" s="227"/>
      <c r="C105" s="227"/>
      <c r="D105" s="227"/>
      <c r="E105" s="227"/>
      <c r="F105" s="227"/>
      <c r="G105" s="227"/>
      <c r="H105" s="227"/>
      <c r="I105" s="227"/>
      <c r="J105" s="227"/>
      <c r="K105" s="227"/>
      <c r="L105" s="227"/>
      <c r="M105" s="227"/>
      <c r="N105" s="227"/>
      <c r="O105" s="227"/>
      <c r="P105" s="227"/>
      <c r="Q105" s="227"/>
      <c r="R105" s="227"/>
      <c r="S105" s="227"/>
      <c r="T105" s="227"/>
      <c r="U105" s="227"/>
      <c r="V105" s="227"/>
      <c r="W105" s="227"/>
      <c r="X105" s="227"/>
      <c r="Y105" s="227"/>
      <c r="Z105" s="227"/>
      <c r="AA105" s="227"/>
      <c r="AB105" s="227"/>
      <c r="AC105" s="227"/>
      <c r="AD105" s="227"/>
      <c r="AE105" s="227"/>
      <c r="AF105" s="227"/>
      <c r="AG105" s="227"/>
      <c r="AH105" s="227"/>
      <c r="AI105" s="227"/>
      <c r="AJ105" s="227"/>
      <c r="AK105" s="227"/>
      <c r="AL105" s="227"/>
      <c r="AM105" s="227"/>
      <c r="AN105" s="227"/>
      <c r="AO105" s="227"/>
      <c r="AP105" s="227"/>
      <c r="AQ105" s="227"/>
      <c r="AR105" s="227"/>
      <c r="AS105" s="227"/>
      <c r="AT105" s="227"/>
      <c r="AU105" s="227"/>
      <c r="AV105" s="227"/>
      <c r="AW105" s="227"/>
      <c r="AX105" s="227"/>
      <c r="AY105" s="227"/>
      <c r="AZ105" s="227"/>
      <c r="BA105" s="227"/>
      <c r="BB105" s="227"/>
      <c r="BC105" s="227"/>
      <c r="BD105" s="227"/>
      <c r="BE105" s="227"/>
      <c r="BF105" s="227"/>
      <c r="BG105" s="227"/>
      <c r="BH105" s="227"/>
      <c r="BI105" s="227"/>
      <c r="BJ105" s="227"/>
      <c r="BK105" s="227"/>
      <c r="BL105" s="227"/>
      <c r="BM105" s="227"/>
      <c r="BN105" s="227"/>
      <c r="BO105" s="227"/>
      <c r="BP105" s="227"/>
      <c r="BQ105" s="216"/>
      <c r="BR105" s="216"/>
      <c r="BS105" s="216"/>
      <c r="BT105" s="216"/>
      <c r="BU105" s="216"/>
      <c r="BV105" s="216"/>
      <c r="BW105" s="216"/>
      <c r="BX105" s="216"/>
      <c r="BY105" s="216"/>
      <c r="BZ105" s="216"/>
      <c r="CA105" s="216"/>
      <c r="CB105" s="216"/>
      <c r="CC105" s="216"/>
      <c r="CD105" s="216"/>
      <c r="CE105" s="216"/>
      <c r="CF105" s="216"/>
      <c r="CG105" s="216"/>
      <c r="CH105" s="216"/>
      <c r="CI105" s="216"/>
      <c r="CJ105" s="216"/>
      <c r="CK105" s="216"/>
      <c r="CL105" s="216"/>
      <c r="CM105" s="216"/>
      <c r="CN105" s="216"/>
      <c r="CO105" s="216"/>
      <c r="CP105" s="216"/>
      <c r="CQ105" s="216"/>
      <c r="CR105" s="216"/>
      <c r="CS105" s="216"/>
      <c r="CT105" s="216"/>
      <c r="CU105" s="216"/>
      <c r="CV105" s="216"/>
      <c r="CW105" s="216"/>
      <c r="CX105" s="216"/>
      <c r="CY105" s="216"/>
      <c r="CZ105" s="216"/>
      <c r="DA105" s="216"/>
      <c r="DB105" s="216"/>
      <c r="DC105" s="216"/>
      <c r="DD105" s="216"/>
      <c r="DE105" s="216"/>
      <c r="DF105" s="216"/>
      <c r="DG105" s="216"/>
      <c r="DH105" s="216"/>
      <c r="DI105" s="216"/>
      <c r="DJ105" s="216"/>
      <c r="DK105" s="216"/>
      <c r="DL105" s="216"/>
      <c r="DM105" s="216"/>
      <c r="DN105" s="216"/>
      <c r="DO105" s="216"/>
      <c r="DP105" s="216"/>
      <c r="DQ105" s="216"/>
      <c r="DR105" s="216"/>
      <c r="DS105" s="216"/>
      <c r="DT105" s="216"/>
      <c r="DU105" s="216"/>
      <c r="DV105" s="216"/>
      <c r="DW105" s="216"/>
      <c r="DX105" s="216"/>
      <c r="DY105" s="216"/>
      <c r="DZ105" s="216"/>
      <c r="EA105" s="216"/>
    </row>
    <row r="106" spans="1:13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16"/>
      <c r="BR106" s="216"/>
      <c r="BS106" s="216"/>
      <c r="BT106" s="216"/>
      <c r="BU106" s="216"/>
      <c r="BV106" s="216"/>
      <c r="BW106" s="216"/>
      <c r="BX106" s="216"/>
      <c r="BY106" s="216"/>
      <c r="BZ106" s="216"/>
      <c r="CA106" s="216"/>
      <c r="CB106" s="216"/>
      <c r="CC106" s="216"/>
      <c r="CD106" s="216"/>
      <c r="CE106" s="216"/>
      <c r="CF106" s="216"/>
      <c r="CG106" s="216"/>
      <c r="CH106" s="216"/>
      <c r="CI106" s="216"/>
      <c r="CJ106" s="216"/>
      <c r="CK106" s="216"/>
      <c r="CL106" s="216"/>
      <c r="CM106" s="216"/>
      <c r="CN106" s="216"/>
      <c r="CO106" s="216"/>
      <c r="CP106" s="216"/>
      <c r="CQ106" s="216"/>
      <c r="CR106" s="216"/>
      <c r="CS106" s="216"/>
      <c r="CT106" s="216"/>
      <c r="CU106" s="216"/>
      <c r="CV106" s="216"/>
      <c r="CW106" s="216"/>
      <c r="CX106" s="216"/>
      <c r="CY106" s="216"/>
      <c r="CZ106" s="216"/>
      <c r="DA106" s="216"/>
      <c r="DB106" s="216"/>
      <c r="DC106" s="216"/>
      <c r="DD106" s="216"/>
      <c r="DE106" s="216"/>
      <c r="DF106" s="216"/>
      <c r="DG106" s="216"/>
      <c r="DH106" s="216"/>
      <c r="DI106" s="216"/>
      <c r="DJ106" s="216"/>
      <c r="DK106" s="216"/>
      <c r="DL106" s="216"/>
      <c r="DM106" s="216"/>
      <c r="DN106" s="216"/>
      <c r="DO106" s="216"/>
      <c r="DP106" s="216"/>
      <c r="DQ106" s="216"/>
      <c r="DR106" s="216"/>
      <c r="DS106" s="216"/>
      <c r="DT106" s="216"/>
      <c r="DU106" s="216"/>
      <c r="DV106" s="216"/>
      <c r="DW106" s="216"/>
      <c r="DX106" s="216"/>
      <c r="DY106" s="216"/>
      <c r="DZ106" s="216"/>
      <c r="EA106" s="216"/>
    </row>
    <row r="107" spans="1:131" s="216" customFormat="1" ht="26.25" customHeight="1" thickBot="1" x14ac:dyDescent="0.2">
      <c r="A107" s="235" t="s">
        <v>440</v>
      </c>
      <c r="B107" s="236"/>
      <c r="C107" s="236"/>
      <c r="D107" s="236"/>
      <c r="E107" s="236"/>
      <c r="F107" s="236"/>
      <c r="G107" s="236"/>
      <c r="H107" s="236"/>
      <c r="I107" s="236"/>
      <c r="J107" s="236"/>
      <c r="K107" s="236"/>
      <c r="L107" s="236"/>
      <c r="M107" s="236"/>
      <c r="N107" s="236"/>
      <c r="O107" s="236"/>
      <c r="P107" s="236"/>
      <c r="Q107" s="236"/>
      <c r="R107" s="236"/>
      <c r="S107" s="236"/>
      <c r="T107" s="236"/>
      <c r="U107" s="236"/>
      <c r="V107" s="236"/>
      <c r="W107" s="236"/>
      <c r="X107" s="236"/>
      <c r="Y107" s="236"/>
      <c r="Z107" s="236"/>
      <c r="AA107" s="236"/>
      <c r="AB107" s="236"/>
      <c r="AC107" s="236"/>
      <c r="AD107" s="236"/>
      <c r="AE107" s="236"/>
      <c r="AF107" s="236"/>
      <c r="AG107" s="236"/>
      <c r="AH107" s="236"/>
      <c r="AI107" s="236"/>
      <c r="AJ107" s="236"/>
      <c r="AK107" s="236"/>
      <c r="AL107" s="236"/>
      <c r="AM107" s="236"/>
      <c r="AN107" s="236"/>
      <c r="AO107" s="236"/>
      <c r="AP107" s="236"/>
      <c r="AQ107" s="236"/>
      <c r="AR107" s="236"/>
      <c r="AS107" s="236"/>
      <c r="AT107" s="236"/>
      <c r="AU107" s="235" t="s">
        <v>441</v>
      </c>
      <c r="AV107" s="236"/>
      <c r="AW107" s="236"/>
      <c r="AX107" s="236"/>
      <c r="AY107" s="236"/>
      <c r="AZ107" s="236"/>
      <c r="BA107" s="236"/>
      <c r="BB107" s="236"/>
      <c r="BC107" s="236"/>
      <c r="BD107" s="236"/>
      <c r="BE107" s="236"/>
      <c r="BF107" s="236"/>
      <c r="BG107" s="236"/>
      <c r="BH107" s="236"/>
      <c r="BI107" s="236"/>
      <c r="BJ107" s="236"/>
      <c r="BK107" s="236"/>
      <c r="BL107" s="236"/>
      <c r="BM107" s="236"/>
      <c r="BN107" s="236"/>
      <c r="BO107" s="236"/>
      <c r="BP107" s="236"/>
      <c r="BQ107" s="236"/>
      <c r="BR107" s="236"/>
      <c r="BS107" s="236"/>
      <c r="BT107" s="236"/>
      <c r="BU107" s="236"/>
      <c r="BV107" s="236"/>
      <c r="BW107" s="236"/>
      <c r="BX107" s="236"/>
      <c r="BY107" s="236"/>
      <c r="BZ107" s="236"/>
      <c r="CA107" s="236"/>
      <c r="CB107" s="236"/>
      <c r="CC107" s="236"/>
      <c r="CD107" s="236"/>
      <c r="CE107" s="236"/>
      <c r="CF107" s="236"/>
      <c r="CG107" s="236"/>
      <c r="CH107" s="236"/>
      <c r="CI107" s="236"/>
      <c r="CJ107" s="236"/>
      <c r="CK107" s="236"/>
      <c r="CL107" s="236"/>
      <c r="CM107" s="236"/>
      <c r="CN107" s="236"/>
      <c r="CO107" s="236"/>
      <c r="CP107" s="236"/>
      <c r="CQ107" s="236"/>
      <c r="CR107" s="236"/>
      <c r="CS107" s="236"/>
      <c r="CT107" s="236"/>
      <c r="CU107" s="236"/>
      <c r="CV107" s="236"/>
      <c r="CW107" s="236"/>
      <c r="CX107" s="236"/>
      <c r="CY107" s="236"/>
      <c r="CZ107" s="236"/>
      <c r="DA107" s="236"/>
      <c r="DB107" s="236"/>
      <c r="DC107" s="236"/>
      <c r="DD107" s="236"/>
      <c r="DE107" s="236"/>
      <c r="DF107" s="236"/>
      <c r="DG107" s="236"/>
      <c r="DH107" s="236"/>
      <c r="DI107" s="236"/>
      <c r="DJ107" s="236"/>
      <c r="DK107" s="236"/>
      <c r="DL107" s="236"/>
      <c r="DM107" s="236"/>
      <c r="DN107" s="236"/>
      <c r="DO107" s="236"/>
      <c r="DP107" s="236"/>
      <c r="DQ107" s="236"/>
      <c r="DR107" s="236"/>
      <c r="DS107" s="236"/>
      <c r="DT107" s="236"/>
      <c r="DU107" s="236"/>
      <c r="DV107" s="236"/>
      <c r="DW107" s="236"/>
      <c r="DX107" s="236"/>
      <c r="DY107" s="236"/>
      <c r="DZ107" s="236"/>
    </row>
    <row r="108" spans="1:131" s="216" customFormat="1" ht="26.25" customHeight="1" x14ac:dyDescent="0.15">
      <c r="A108" s="952" t="s">
        <v>442</v>
      </c>
      <c r="B108" s="953"/>
      <c r="C108" s="953"/>
      <c r="D108" s="953"/>
      <c r="E108" s="953"/>
      <c r="F108" s="953"/>
      <c r="G108" s="953"/>
      <c r="H108" s="953"/>
      <c r="I108" s="953"/>
      <c r="J108" s="953"/>
      <c r="K108" s="953"/>
      <c r="L108" s="953"/>
      <c r="M108" s="953"/>
      <c r="N108" s="953"/>
      <c r="O108" s="953"/>
      <c r="P108" s="953"/>
      <c r="Q108" s="953"/>
      <c r="R108" s="953"/>
      <c r="S108" s="953"/>
      <c r="T108" s="953"/>
      <c r="U108" s="953"/>
      <c r="V108" s="953"/>
      <c r="W108" s="953"/>
      <c r="X108" s="953"/>
      <c r="Y108" s="953"/>
      <c r="Z108" s="953"/>
      <c r="AA108" s="953"/>
      <c r="AB108" s="953"/>
      <c r="AC108" s="953"/>
      <c r="AD108" s="953"/>
      <c r="AE108" s="953"/>
      <c r="AF108" s="953"/>
      <c r="AG108" s="953"/>
      <c r="AH108" s="953"/>
      <c r="AI108" s="953"/>
      <c r="AJ108" s="953"/>
      <c r="AK108" s="953"/>
      <c r="AL108" s="953"/>
      <c r="AM108" s="953"/>
      <c r="AN108" s="953"/>
      <c r="AO108" s="953"/>
      <c r="AP108" s="953"/>
      <c r="AQ108" s="953"/>
      <c r="AR108" s="953"/>
      <c r="AS108" s="953"/>
      <c r="AT108" s="954"/>
      <c r="AU108" s="952" t="s">
        <v>443</v>
      </c>
      <c r="AV108" s="953"/>
      <c r="AW108" s="953"/>
      <c r="AX108" s="953"/>
      <c r="AY108" s="953"/>
      <c r="AZ108" s="953"/>
      <c r="BA108" s="953"/>
      <c r="BB108" s="953"/>
      <c r="BC108" s="953"/>
      <c r="BD108" s="953"/>
      <c r="BE108" s="953"/>
      <c r="BF108" s="953"/>
      <c r="BG108" s="953"/>
      <c r="BH108" s="953"/>
      <c r="BI108" s="953"/>
      <c r="BJ108" s="953"/>
      <c r="BK108" s="953"/>
      <c r="BL108" s="953"/>
      <c r="BM108" s="953"/>
      <c r="BN108" s="953"/>
      <c r="BO108" s="953"/>
      <c r="BP108" s="953"/>
      <c r="BQ108" s="953"/>
      <c r="BR108" s="953"/>
      <c r="BS108" s="953"/>
      <c r="BT108" s="953"/>
      <c r="BU108" s="953"/>
      <c r="BV108" s="953"/>
      <c r="BW108" s="953"/>
      <c r="BX108" s="953"/>
      <c r="BY108" s="953"/>
      <c r="BZ108" s="953"/>
      <c r="CA108" s="953"/>
      <c r="CB108" s="953"/>
      <c r="CC108" s="953"/>
      <c r="CD108" s="953"/>
      <c r="CE108" s="953"/>
      <c r="CF108" s="953"/>
      <c r="CG108" s="953"/>
      <c r="CH108" s="953"/>
      <c r="CI108" s="953"/>
      <c r="CJ108" s="953"/>
      <c r="CK108" s="953"/>
      <c r="CL108" s="953"/>
      <c r="CM108" s="953"/>
      <c r="CN108" s="953"/>
      <c r="CO108" s="953"/>
      <c r="CP108" s="953"/>
      <c r="CQ108" s="953"/>
      <c r="CR108" s="953"/>
      <c r="CS108" s="953"/>
      <c r="CT108" s="953"/>
      <c r="CU108" s="953"/>
      <c r="CV108" s="953"/>
      <c r="CW108" s="953"/>
      <c r="CX108" s="953"/>
      <c r="CY108" s="953"/>
      <c r="CZ108" s="953"/>
      <c r="DA108" s="953"/>
      <c r="DB108" s="953"/>
      <c r="DC108" s="953"/>
      <c r="DD108" s="953"/>
      <c r="DE108" s="953"/>
      <c r="DF108" s="953"/>
      <c r="DG108" s="953"/>
      <c r="DH108" s="953"/>
      <c r="DI108" s="953"/>
      <c r="DJ108" s="953"/>
      <c r="DK108" s="953"/>
      <c r="DL108" s="953"/>
      <c r="DM108" s="953"/>
      <c r="DN108" s="953"/>
      <c r="DO108" s="953"/>
      <c r="DP108" s="953"/>
      <c r="DQ108" s="953"/>
      <c r="DR108" s="953"/>
      <c r="DS108" s="953"/>
      <c r="DT108" s="953"/>
      <c r="DU108" s="953"/>
      <c r="DV108" s="953"/>
      <c r="DW108" s="953"/>
      <c r="DX108" s="953"/>
      <c r="DY108" s="953"/>
      <c r="DZ108" s="954"/>
    </row>
    <row r="109" spans="1:131" s="216" customFormat="1" ht="26.25" customHeight="1" x14ac:dyDescent="0.15">
      <c r="A109" s="905" t="s">
        <v>444</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8" t="s">
        <v>445</v>
      </c>
      <c r="AB109" s="906"/>
      <c r="AC109" s="906"/>
      <c r="AD109" s="906"/>
      <c r="AE109" s="907"/>
      <c r="AF109" s="908" t="s">
        <v>446</v>
      </c>
      <c r="AG109" s="906"/>
      <c r="AH109" s="906"/>
      <c r="AI109" s="906"/>
      <c r="AJ109" s="907"/>
      <c r="AK109" s="908" t="s">
        <v>317</v>
      </c>
      <c r="AL109" s="906"/>
      <c r="AM109" s="906"/>
      <c r="AN109" s="906"/>
      <c r="AO109" s="907"/>
      <c r="AP109" s="908" t="s">
        <v>447</v>
      </c>
      <c r="AQ109" s="906"/>
      <c r="AR109" s="906"/>
      <c r="AS109" s="906"/>
      <c r="AT109" s="939"/>
      <c r="AU109" s="905" t="s">
        <v>444</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8" t="s">
        <v>445</v>
      </c>
      <c r="BR109" s="906"/>
      <c r="BS109" s="906"/>
      <c r="BT109" s="906"/>
      <c r="BU109" s="907"/>
      <c r="BV109" s="908" t="s">
        <v>446</v>
      </c>
      <c r="BW109" s="906"/>
      <c r="BX109" s="906"/>
      <c r="BY109" s="906"/>
      <c r="BZ109" s="907"/>
      <c r="CA109" s="908" t="s">
        <v>317</v>
      </c>
      <c r="CB109" s="906"/>
      <c r="CC109" s="906"/>
      <c r="CD109" s="906"/>
      <c r="CE109" s="907"/>
      <c r="CF109" s="946" t="s">
        <v>447</v>
      </c>
      <c r="CG109" s="946"/>
      <c r="CH109" s="946"/>
      <c r="CI109" s="946"/>
      <c r="CJ109" s="946"/>
      <c r="CK109" s="908" t="s">
        <v>448</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8" t="s">
        <v>445</v>
      </c>
      <c r="DH109" s="906"/>
      <c r="DI109" s="906"/>
      <c r="DJ109" s="906"/>
      <c r="DK109" s="907"/>
      <c r="DL109" s="908" t="s">
        <v>446</v>
      </c>
      <c r="DM109" s="906"/>
      <c r="DN109" s="906"/>
      <c r="DO109" s="906"/>
      <c r="DP109" s="907"/>
      <c r="DQ109" s="908" t="s">
        <v>317</v>
      </c>
      <c r="DR109" s="906"/>
      <c r="DS109" s="906"/>
      <c r="DT109" s="906"/>
      <c r="DU109" s="907"/>
      <c r="DV109" s="908" t="s">
        <v>447</v>
      </c>
      <c r="DW109" s="906"/>
      <c r="DX109" s="906"/>
      <c r="DY109" s="906"/>
      <c r="DZ109" s="939"/>
    </row>
    <row r="110" spans="1:131" s="216" customFormat="1" ht="26.25" customHeight="1" x14ac:dyDescent="0.15">
      <c r="A110" s="817" t="s">
        <v>449</v>
      </c>
      <c r="B110" s="818"/>
      <c r="C110" s="818"/>
      <c r="D110" s="818"/>
      <c r="E110" s="818"/>
      <c r="F110" s="818"/>
      <c r="G110" s="818"/>
      <c r="H110" s="818"/>
      <c r="I110" s="818"/>
      <c r="J110" s="818"/>
      <c r="K110" s="818"/>
      <c r="L110" s="818"/>
      <c r="M110" s="818"/>
      <c r="N110" s="818"/>
      <c r="O110" s="818"/>
      <c r="P110" s="818"/>
      <c r="Q110" s="818"/>
      <c r="R110" s="818"/>
      <c r="S110" s="818"/>
      <c r="T110" s="818"/>
      <c r="U110" s="818"/>
      <c r="V110" s="818"/>
      <c r="W110" s="818"/>
      <c r="X110" s="818"/>
      <c r="Y110" s="818"/>
      <c r="Z110" s="819"/>
      <c r="AA110" s="898">
        <v>1138052</v>
      </c>
      <c r="AB110" s="899"/>
      <c r="AC110" s="899"/>
      <c r="AD110" s="899"/>
      <c r="AE110" s="900"/>
      <c r="AF110" s="901">
        <v>1166871</v>
      </c>
      <c r="AG110" s="899"/>
      <c r="AH110" s="899"/>
      <c r="AI110" s="899"/>
      <c r="AJ110" s="900"/>
      <c r="AK110" s="901">
        <v>1215914</v>
      </c>
      <c r="AL110" s="899"/>
      <c r="AM110" s="899"/>
      <c r="AN110" s="899"/>
      <c r="AO110" s="900"/>
      <c r="AP110" s="902">
        <v>12</v>
      </c>
      <c r="AQ110" s="903"/>
      <c r="AR110" s="903"/>
      <c r="AS110" s="903"/>
      <c r="AT110" s="904"/>
      <c r="AU110" s="940" t="s">
        <v>73</v>
      </c>
      <c r="AV110" s="941"/>
      <c r="AW110" s="941"/>
      <c r="AX110" s="941"/>
      <c r="AY110" s="941"/>
      <c r="AZ110" s="870" t="s">
        <v>450</v>
      </c>
      <c r="BA110" s="818"/>
      <c r="BB110" s="818"/>
      <c r="BC110" s="818"/>
      <c r="BD110" s="818"/>
      <c r="BE110" s="818"/>
      <c r="BF110" s="818"/>
      <c r="BG110" s="818"/>
      <c r="BH110" s="818"/>
      <c r="BI110" s="818"/>
      <c r="BJ110" s="818"/>
      <c r="BK110" s="818"/>
      <c r="BL110" s="818"/>
      <c r="BM110" s="818"/>
      <c r="BN110" s="818"/>
      <c r="BO110" s="818"/>
      <c r="BP110" s="819"/>
      <c r="BQ110" s="871">
        <v>6293956</v>
      </c>
      <c r="BR110" s="852"/>
      <c r="BS110" s="852"/>
      <c r="BT110" s="852"/>
      <c r="BU110" s="852"/>
      <c r="BV110" s="852">
        <v>6305036</v>
      </c>
      <c r="BW110" s="852"/>
      <c r="BX110" s="852"/>
      <c r="BY110" s="852"/>
      <c r="BZ110" s="852"/>
      <c r="CA110" s="852">
        <v>5560015</v>
      </c>
      <c r="CB110" s="852"/>
      <c r="CC110" s="852"/>
      <c r="CD110" s="852"/>
      <c r="CE110" s="852"/>
      <c r="CF110" s="876">
        <v>54.8</v>
      </c>
      <c r="CG110" s="877"/>
      <c r="CH110" s="877"/>
      <c r="CI110" s="877"/>
      <c r="CJ110" s="877"/>
      <c r="CK110" s="936" t="s">
        <v>451</v>
      </c>
      <c r="CL110" s="829"/>
      <c r="CM110" s="870" t="s">
        <v>452</v>
      </c>
      <c r="CN110" s="818"/>
      <c r="CO110" s="818"/>
      <c r="CP110" s="818"/>
      <c r="CQ110" s="818"/>
      <c r="CR110" s="818"/>
      <c r="CS110" s="818"/>
      <c r="CT110" s="818"/>
      <c r="CU110" s="818"/>
      <c r="CV110" s="818"/>
      <c r="CW110" s="818"/>
      <c r="CX110" s="818"/>
      <c r="CY110" s="818"/>
      <c r="CZ110" s="818"/>
      <c r="DA110" s="818"/>
      <c r="DB110" s="818"/>
      <c r="DC110" s="818"/>
      <c r="DD110" s="818"/>
      <c r="DE110" s="818"/>
      <c r="DF110" s="819"/>
      <c r="DG110" s="871" t="s">
        <v>453</v>
      </c>
      <c r="DH110" s="852"/>
      <c r="DI110" s="852"/>
      <c r="DJ110" s="852"/>
      <c r="DK110" s="852"/>
      <c r="DL110" s="852" t="s">
        <v>453</v>
      </c>
      <c r="DM110" s="852"/>
      <c r="DN110" s="852"/>
      <c r="DO110" s="852"/>
      <c r="DP110" s="852"/>
      <c r="DQ110" s="852" t="s">
        <v>453</v>
      </c>
      <c r="DR110" s="852"/>
      <c r="DS110" s="852"/>
      <c r="DT110" s="852"/>
      <c r="DU110" s="852"/>
      <c r="DV110" s="853" t="s">
        <v>453</v>
      </c>
      <c r="DW110" s="853"/>
      <c r="DX110" s="853"/>
      <c r="DY110" s="853"/>
      <c r="DZ110" s="854"/>
    </row>
    <row r="111" spans="1:131" s="216" customFormat="1" ht="26.25" customHeight="1" x14ac:dyDescent="0.15">
      <c r="A111" s="784" t="s">
        <v>454</v>
      </c>
      <c r="B111" s="785"/>
      <c r="C111" s="785"/>
      <c r="D111" s="785"/>
      <c r="E111" s="785"/>
      <c r="F111" s="785"/>
      <c r="G111" s="785"/>
      <c r="H111" s="785"/>
      <c r="I111" s="785"/>
      <c r="J111" s="785"/>
      <c r="K111" s="785"/>
      <c r="L111" s="785"/>
      <c r="M111" s="785"/>
      <c r="N111" s="785"/>
      <c r="O111" s="785"/>
      <c r="P111" s="785"/>
      <c r="Q111" s="785"/>
      <c r="R111" s="785"/>
      <c r="S111" s="785"/>
      <c r="T111" s="785"/>
      <c r="U111" s="785"/>
      <c r="V111" s="785"/>
      <c r="W111" s="785"/>
      <c r="X111" s="785"/>
      <c r="Y111" s="785"/>
      <c r="Z111" s="935"/>
      <c r="AA111" s="928" t="s">
        <v>453</v>
      </c>
      <c r="AB111" s="929"/>
      <c r="AC111" s="929"/>
      <c r="AD111" s="929"/>
      <c r="AE111" s="930"/>
      <c r="AF111" s="931" t="s">
        <v>453</v>
      </c>
      <c r="AG111" s="929"/>
      <c r="AH111" s="929"/>
      <c r="AI111" s="929"/>
      <c r="AJ111" s="930"/>
      <c r="AK111" s="931" t="s">
        <v>453</v>
      </c>
      <c r="AL111" s="929"/>
      <c r="AM111" s="929"/>
      <c r="AN111" s="929"/>
      <c r="AO111" s="930"/>
      <c r="AP111" s="932" t="s">
        <v>453</v>
      </c>
      <c r="AQ111" s="933"/>
      <c r="AR111" s="933"/>
      <c r="AS111" s="933"/>
      <c r="AT111" s="934"/>
      <c r="AU111" s="942"/>
      <c r="AV111" s="943"/>
      <c r="AW111" s="943"/>
      <c r="AX111" s="943"/>
      <c r="AY111" s="943"/>
      <c r="AZ111" s="825" t="s">
        <v>455</v>
      </c>
      <c r="BA111" s="762"/>
      <c r="BB111" s="762"/>
      <c r="BC111" s="762"/>
      <c r="BD111" s="762"/>
      <c r="BE111" s="762"/>
      <c r="BF111" s="762"/>
      <c r="BG111" s="762"/>
      <c r="BH111" s="762"/>
      <c r="BI111" s="762"/>
      <c r="BJ111" s="762"/>
      <c r="BK111" s="762"/>
      <c r="BL111" s="762"/>
      <c r="BM111" s="762"/>
      <c r="BN111" s="762"/>
      <c r="BO111" s="762"/>
      <c r="BP111" s="763"/>
      <c r="BQ111" s="826">
        <v>212</v>
      </c>
      <c r="BR111" s="827"/>
      <c r="BS111" s="827"/>
      <c r="BT111" s="827"/>
      <c r="BU111" s="827"/>
      <c r="BV111" s="827">
        <v>162</v>
      </c>
      <c r="BW111" s="827"/>
      <c r="BX111" s="827"/>
      <c r="BY111" s="827"/>
      <c r="BZ111" s="827"/>
      <c r="CA111" s="827">
        <v>127</v>
      </c>
      <c r="CB111" s="827"/>
      <c r="CC111" s="827"/>
      <c r="CD111" s="827"/>
      <c r="CE111" s="827"/>
      <c r="CF111" s="885">
        <v>0</v>
      </c>
      <c r="CG111" s="886"/>
      <c r="CH111" s="886"/>
      <c r="CI111" s="886"/>
      <c r="CJ111" s="886"/>
      <c r="CK111" s="937"/>
      <c r="CL111" s="831"/>
      <c r="CM111" s="825" t="s">
        <v>456</v>
      </c>
      <c r="CN111" s="762"/>
      <c r="CO111" s="762"/>
      <c r="CP111" s="762"/>
      <c r="CQ111" s="762"/>
      <c r="CR111" s="762"/>
      <c r="CS111" s="762"/>
      <c r="CT111" s="762"/>
      <c r="CU111" s="762"/>
      <c r="CV111" s="762"/>
      <c r="CW111" s="762"/>
      <c r="CX111" s="762"/>
      <c r="CY111" s="762"/>
      <c r="CZ111" s="762"/>
      <c r="DA111" s="762"/>
      <c r="DB111" s="762"/>
      <c r="DC111" s="762"/>
      <c r="DD111" s="762"/>
      <c r="DE111" s="762"/>
      <c r="DF111" s="763"/>
      <c r="DG111" s="826" t="s">
        <v>253</v>
      </c>
      <c r="DH111" s="827"/>
      <c r="DI111" s="827"/>
      <c r="DJ111" s="827"/>
      <c r="DK111" s="827"/>
      <c r="DL111" s="827" t="s">
        <v>453</v>
      </c>
      <c r="DM111" s="827"/>
      <c r="DN111" s="827"/>
      <c r="DO111" s="827"/>
      <c r="DP111" s="827"/>
      <c r="DQ111" s="827" t="s">
        <v>457</v>
      </c>
      <c r="DR111" s="827"/>
      <c r="DS111" s="827"/>
      <c r="DT111" s="827"/>
      <c r="DU111" s="827"/>
      <c r="DV111" s="804" t="s">
        <v>453</v>
      </c>
      <c r="DW111" s="804"/>
      <c r="DX111" s="804"/>
      <c r="DY111" s="804"/>
      <c r="DZ111" s="805"/>
    </row>
    <row r="112" spans="1:131" s="216" customFormat="1" ht="26.25" customHeight="1" x14ac:dyDescent="0.15">
      <c r="A112" s="922" t="s">
        <v>458</v>
      </c>
      <c r="B112" s="923"/>
      <c r="C112" s="762" t="s">
        <v>459</v>
      </c>
      <c r="D112" s="762"/>
      <c r="E112" s="762"/>
      <c r="F112" s="762"/>
      <c r="G112" s="762"/>
      <c r="H112" s="762"/>
      <c r="I112" s="762"/>
      <c r="J112" s="762"/>
      <c r="K112" s="762"/>
      <c r="L112" s="762"/>
      <c r="M112" s="762"/>
      <c r="N112" s="762"/>
      <c r="O112" s="762"/>
      <c r="P112" s="762"/>
      <c r="Q112" s="762"/>
      <c r="R112" s="762"/>
      <c r="S112" s="762"/>
      <c r="T112" s="762"/>
      <c r="U112" s="762"/>
      <c r="V112" s="762"/>
      <c r="W112" s="762"/>
      <c r="X112" s="762"/>
      <c r="Y112" s="762"/>
      <c r="Z112" s="763"/>
      <c r="AA112" s="789" t="s">
        <v>253</v>
      </c>
      <c r="AB112" s="790"/>
      <c r="AC112" s="790"/>
      <c r="AD112" s="790"/>
      <c r="AE112" s="791"/>
      <c r="AF112" s="792" t="s">
        <v>406</v>
      </c>
      <c r="AG112" s="790"/>
      <c r="AH112" s="790"/>
      <c r="AI112" s="790"/>
      <c r="AJ112" s="791"/>
      <c r="AK112" s="792" t="s">
        <v>426</v>
      </c>
      <c r="AL112" s="790"/>
      <c r="AM112" s="790"/>
      <c r="AN112" s="790"/>
      <c r="AO112" s="791"/>
      <c r="AP112" s="834" t="s">
        <v>453</v>
      </c>
      <c r="AQ112" s="835"/>
      <c r="AR112" s="835"/>
      <c r="AS112" s="835"/>
      <c r="AT112" s="836"/>
      <c r="AU112" s="942"/>
      <c r="AV112" s="943"/>
      <c r="AW112" s="943"/>
      <c r="AX112" s="943"/>
      <c r="AY112" s="943"/>
      <c r="AZ112" s="825" t="s">
        <v>460</v>
      </c>
      <c r="BA112" s="762"/>
      <c r="BB112" s="762"/>
      <c r="BC112" s="762"/>
      <c r="BD112" s="762"/>
      <c r="BE112" s="762"/>
      <c r="BF112" s="762"/>
      <c r="BG112" s="762"/>
      <c r="BH112" s="762"/>
      <c r="BI112" s="762"/>
      <c r="BJ112" s="762"/>
      <c r="BK112" s="762"/>
      <c r="BL112" s="762"/>
      <c r="BM112" s="762"/>
      <c r="BN112" s="762"/>
      <c r="BO112" s="762"/>
      <c r="BP112" s="763"/>
      <c r="BQ112" s="826">
        <v>12050037</v>
      </c>
      <c r="BR112" s="827"/>
      <c r="BS112" s="827"/>
      <c r="BT112" s="827"/>
      <c r="BU112" s="827"/>
      <c r="BV112" s="827">
        <v>10453127</v>
      </c>
      <c r="BW112" s="827"/>
      <c r="BX112" s="827"/>
      <c r="BY112" s="827"/>
      <c r="BZ112" s="827"/>
      <c r="CA112" s="827">
        <v>8478979</v>
      </c>
      <c r="CB112" s="827"/>
      <c r="CC112" s="827"/>
      <c r="CD112" s="827"/>
      <c r="CE112" s="827"/>
      <c r="CF112" s="885">
        <v>83.5</v>
      </c>
      <c r="CG112" s="886"/>
      <c r="CH112" s="886"/>
      <c r="CI112" s="886"/>
      <c r="CJ112" s="886"/>
      <c r="CK112" s="937"/>
      <c r="CL112" s="831"/>
      <c r="CM112" s="825" t="s">
        <v>461</v>
      </c>
      <c r="CN112" s="762"/>
      <c r="CO112" s="762"/>
      <c r="CP112" s="762"/>
      <c r="CQ112" s="762"/>
      <c r="CR112" s="762"/>
      <c r="CS112" s="762"/>
      <c r="CT112" s="762"/>
      <c r="CU112" s="762"/>
      <c r="CV112" s="762"/>
      <c r="CW112" s="762"/>
      <c r="CX112" s="762"/>
      <c r="CY112" s="762"/>
      <c r="CZ112" s="762"/>
      <c r="DA112" s="762"/>
      <c r="DB112" s="762"/>
      <c r="DC112" s="762"/>
      <c r="DD112" s="762"/>
      <c r="DE112" s="762"/>
      <c r="DF112" s="763"/>
      <c r="DG112" s="826" t="s">
        <v>253</v>
      </c>
      <c r="DH112" s="827"/>
      <c r="DI112" s="827"/>
      <c r="DJ112" s="827"/>
      <c r="DK112" s="827"/>
      <c r="DL112" s="827" t="s">
        <v>453</v>
      </c>
      <c r="DM112" s="827"/>
      <c r="DN112" s="827"/>
      <c r="DO112" s="827"/>
      <c r="DP112" s="827"/>
      <c r="DQ112" s="827" t="s">
        <v>253</v>
      </c>
      <c r="DR112" s="827"/>
      <c r="DS112" s="827"/>
      <c r="DT112" s="827"/>
      <c r="DU112" s="827"/>
      <c r="DV112" s="804" t="s">
        <v>453</v>
      </c>
      <c r="DW112" s="804"/>
      <c r="DX112" s="804"/>
      <c r="DY112" s="804"/>
      <c r="DZ112" s="805"/>
    </row>
    <row r="113" spans="1:130" s="216" customFormat="1" ht="26.25" customHeight="1" x14ac:dyDescent="0.15">
      <c r="A113" s="924"/>
      <c r="B113" s="925"/>
      <c r="C113" s="762" t="s">
        <v>462</v>
      </c>
      <c r="D113" s="762"/>
      <c r="E113" s="762"/>
      <c r="F113" s="762"/>
      <c r="G113" s="762"/>
      <c r="H113" s="762"/>
      <c r="I113" s="762"/>
      <c r="J113" s="762"/>
      <c r="K113" s="762"/>
      <c r="L113" s="762"/>
      <c r="M113" s="762"/>
      <c r="N113" s="762"/>
      <c r="O113" s="762"/>
      <c r="P113" s="762"/>
      <c r="Q113" s="762"/>
      <c r="R113" s="762"/>
      <c r="S113" s="762"/>
      <c r="T113" s="762"/>
      <c r="U113" s="762"/>
      <c r="V113" s="762"/>
      <c r="W113" s="762"/>
      <c r="X113" s="762"/>
      <c r="Y113" s="762"/>
      <c r="Z113" s="763"/>
      <c r="AA113" s="928">
        <v>547819</v>
      </c>
      <c r="AB113" s="929"/>
      <c r="AC113" s="929"/>
      <c r="AD113" s="929"/>
      <c r="AE113" s="930"/>
      <c r="AF113" s="931">
        <v>318227</v>
      </c>
      <c r="AG113" s="929"/>
      <c r="AH113" s="929"/>
      <c r="AI113" s="929"/>
      <c r="AJ113" s="930"/>
      <c r="AK113" s="931">
        <v>342849</v>
      </c>
      <c r="AL113" s="929"/>
      <c r="AM113" s="929"/>
      <c r="AN113" s="929"/>
      <c r="AO113" s="930"/>
      <c r="AP113" s="932">
        <v>3.4</v>
      </c>
      <c r="AQ113" s="933"/>
      <c r="AR113" s="933"/>
      <c r="AS113" s="933"/>
      <c r="AT113" s="934"/>
      <c r="AU113" s="942"/>
      <c r="AV113" s="943"/>
      <c r="AW113" s="943"/>
      <c r="AX113" s="943"/>
      <c r="AY113" s="943"/>
      <c r="AZ113" s="825" t="s">
        <v>463</v>
      </c>
      <c r="BA113" s="762"/>
      <c r="BB113" s="762"/>
      <c r="BC113" s="762"/>
      <c r="BD113" s="762"/>
      <c r="BE113" s="762"/>
      <c r="BF113" s="762"/>
      <c r="BG113" s="762"/>
      <c r="BH113" s="762"/>
      <c r="BI113" s="762"/>
      <c r="BJ113" s="762"/>
      <c r="BK113" s="762"/>
      <c r="BL113" s="762"/>
      <c r="BM113" s="762"/>
      <c r="BN113" s="762"/>
      <c r="BO113" s="762"/>
      <c r="BP113" s="763"/>
      <c r="BQ113" s="826">
        <v>1507291</v>
      </c>
      <c r="BR113" s="827"/>
      <c r="BS113" s="827"/>
      <c r="BT113" s="827"/>
      <c r="BU113" s="827"/>
      <c r="BV113" s="827">
        <v>1385535</v>
      </c>
      <c r="BW113" s="827"/>
      <c r="BX113" s="827"/>
      <c r="BY113" s="827"/>
      <c r="BZ113" s="827"/>
      <c r="CA113" s="827">
        <v>1214427</v>
      </c>
      <c r="CB113" s="827"/>
      <c r="CC113" s="827"/>
      <c r="CD113" s="827"/>
      <c r="CE113" s="827"/>
      <c r="CF113" s="885">
        <v>12</v>
      </c>
      <c r="CG113" s="886"/>
      <c r="CH113" s="886"/>
      <c r="CI113" s="886"/>
      <c r="CJ113" s="886"/>
      <c r="CK113" s="937"/>
      <c r="CL113" s="831"/>
      <c r="CM113" s="825" t="s">
        <v>464</v>
      </c>
      <c r="CN113" s="762"/>
      <c r="CO113" s="762"/>
      <c r="CP113" s="762"/>
      <c r="CQ113" s="762"/>
      <c r="CR113" s="762"/>
      <c r="CS113" s="762"/>
      <c r="CT113" s="762"/>
      <c r="CU113" s="762"/>
      <c r="CV113" s="762"/>
      <c r="CW113" s="762"/>
      <c r="CX113" s="762"/>
      <c r="CY113" s="762"/>
      <c r="CZ113" s="762"/>
      <c r="DA113" s="762"/>
      <c r="DB113" s="762"/>
      <c r="DC113" s="762"/>
      <c r="DD113" s="762"/>
      <c r="DE113" s="762"/>
      <c r="DF113" s="763"/>
      <c r="DG113" s="789" t="s">
        <v>453</v>
      </c>
      <c r="DH113" s="790"/>
      <c r="DI113" s="790"/>
      <c r="DJ113" s="790"/>
      <c r="DK113" s="791"/>
      <c r="DL113" s="792" t="s">
        <v>457</v>
      </c>
      <c r="DM113" s="790"/>
      <c r="DN113" s="790"/>
      <c r="DO113" s="790"/>
      <c r="DP113" s="791"/>
      <c r="DQ113" s="792" t="s">
        <v>453</v>
      </c>
      <c r="DR113" s="790"/>
      <c r="DS113" s="790"/>
      <c r="DT113" s="790"/>
      <c r="DU113" s="791"/>
      <c r="DV113" s="834" t="s">
        <v>453</v>
      </c>
      <c r="DW113" s="835"/>
      <c r="DX113" s="835"/>
      <c r="DY113" s="835"/>
      <c r="DZ113" s="836"/>
    </row>
    <row r="114" spans="1:130" s="216" customFormat="1" ht="26.25" customHeight="1" x14ac:dyDescent="0.15">
      <c r="A114" s="924"/>
      <c r="B114" s="925"/>
      <c r="C114" s="762" t="s">
        <v>465</v>
      </c>
      <c r="D114" s="762"/>
      <c r="E114" s="762"/>
      <c r="F114" s="762"/>
      <c r="G114" s="762"/>
      <c r="H114" s="762"/>
      <c r="I114" s="762"/>
      <c r="J114" s="762"/>
      <c r="K114" s="762"/>
      <c r="L114" s="762"/>
      <c r="M114" s="762"/>
      <c r="N114" s="762"/>
      <c r="O114" s="762"/>
      <c r="P114" s="762"/>
      <c r="Q114" s="762"/>
      <c r="R114" s="762"/>
      <c r="S114" s="762"/>
      <c r="T114" s="762"/>
      <c r="U114" s="762"/>
      <c r="V114" s="762"/>
      <c r="W114" s="762"/>
      <c r="X114" s="762"/>
      <c r="Y114" s="762"/>
      <c r="Z114" s="763"/>
      <c r="AA114" s="789">
        <v>246414</v>
      </c>
      <c r="AB114" s="790"/>
      <c r="AC114" s="790"/>
      <c r="AD114" s="790"/>
      <c r="AE114" s="791"/>
      <c r="AF114" s="792">
        <v>267273</v>
      </c>
      <c r="AG114" s="790"/>
      <c r="AH114" s="790"/>
      <c r="AI114" s="790"/>
      <c r="AJ114" s="791"/>
      <c r="AK114" s="792">
        <v>272437</v>
      </c>
      <c r="AL114" s="790"/>
      <c r="AM114" s="790"/>
      <c r="AN114" s="790"/>
      <c r="AO114" s="791"/>
      <c r="AP114" s="834">
        <v>2.7</v>
      </c>
      <c r="AQ114" s="835"/>
      <c r="AR114" s="835"/>
      <c r="AS114" s="835"/>
      <c r="AT114" s="836"/>
      <c r="AU114" s="942"/>
      <c r="AV114" s="943"/>
      <c r="AW114" s="943"/>
      <c r="AX114" s="943"/>
      <c r="AY114" s="943"/>
      <c r="AZ114" s="825" t="s">
        <v>466</v>
      </c>
      <c r="BA114" s="762"/>
      <c r="BB114" s="762"/>
      <c r="BC114" s="762"/>
      <c r="BD114" s="762"/>
      <c r="BE114" s="762"/>
      <c r="BF114" s="762"/>
      <c r="BG114" s="762"/>
      <c r="BH114" s="762"/>
      <c r="BI114" s="762"/>
      <c r="BJ114" s="762"/>
      <c r="BK114" s="762"/>
      <c r="BL114" s="762"/>
      <c r="BM114" s="762"/>
      <c r="BN114" s="762"/>
      <c r="BO114" s="762"/>
      <c r="BP114" s="763"/>
      <c r="BQ114" s="826">
        <v>227809</v>
      </c>
      <c r="BR114" s="827"/>
      <c r="BS114" s="827"/>
      <c r="BT114" s="827"/>
      <c r="BU114" s="827"/>
      <c r="BV114" s="827">
        <v>192053</v>
      </c>
      <c r="BW114" s="827"/>
      <c r="BX114" s="827"/>
      <c r="BY114" s="827"/>
      <c r="BZ114" s="827"/>
      <c r="CA114" s="827">
        <v>124665</v>
      </c>
      <c r="CB114" s="827"/>
      <c r="CC114" s="827"/>
      <c r="CD114" s="827"/>
      <c r="CE114" s="827"/>
      <c r="CF114" s="885">
        <v>1.2</v>
      </c>
      <c r="CG114" s="886"/>
      <c r="CH114" s="886"/>
      <c r="CI114" s="886"/>
      <c r="CJ114" s="886"/>
      <c r="CK114" s="937"/>
      <c r="CL114" s="831"/>
      <c r="CM114" s="825" t="s">
        <v>467</v>
      </c>
      <c r="CN114" s="762"/>
      <c r="CO114" s="762"/>
      <c r="CP114" s="762"/>
      <c r="CQ114" s="762"/>
      <c r="CR114" s="762"/>
      <c r="CS114" s="762"/>
      <c r="CT114" s="762"/>
      <c r="CU114" s="762"/>
      <c r="CV114" s="762"/>
      <c r="CW114" s="762"/>
      <c r="CX114" s="762"/>
      <c r="CY114" s="762"/>
      <c r="CZ114" s="762"/>
      <c r="DA114" s="762"/>
      <c r="DB114" s="762"/>
      <c r="DC114" s="762"/>
      <c r="DD114" s="762"/>
      <c r="DE114" s="762"/>
      <c r="DF114" s="763"/>
      <c r="DG114" s="789" t="s">
        <v>253</v>
      </c>
      <c r="DH114" s="790"/>
      <c r="DI114" s="790"/>
      <c r="DJ114" s="790"/>
      <c r="DK114" s="791"/>
      <c r="DL114" s="792" t="s">
        <v>253</v>
      </c>
      <c r="DM114" s="790"/>
      <c r="DN114" s="790"/>
      <c r="DO114" s="790"/>
      <c r="DP114" s="791"/>
      <c r="DQ114" s="792" t="s">
        <v>453</v>
      </c>
      <c r="DR114" s="790"/>
      <c r="DS114" s="790"/>
      <c r="DT114" s="790"/>
      <c r="DU114" s="791"/>
      <c r="DV114" s="834" t="s">
        <v>426</v>
      </c>
      <c r="DW114" s="835"/>
      <c r="DX114" s="835"/>
      <c r="DY114" s="835"/>
      <c r="DZ114" s="836"/>
    </row>
    <row r="115" spans="1:130" s="216" customFormat="1" ht="26.25" customHeight="1" x14ac:dyDescent="0.15">
      <c r="A115" s="924"/>
      <c r="B115" s="925"/>
      <c r="C115" s="762" t="s">
        <v>468</v>
      </c>
      <c r="D115" s="762"/>
      <c r="E115" s="762"/>
      <c r="F115" s="762"/>
      <c r="G115" s="762"/>
      <c r="H115" s="762"/>
      <c r="I115" s="762"/>
      <c r="J115" s="762"/>
      <c r="K115" s="762"/>
      <c r="L115" s="762"/>
      <c r="M115" s="762"/>
      <c r="N115" s="762"/>
      <c r="O115" s="762"/>
      <c r="P115" s="762"/>
      <c r="Q115" s="762"/>
      <c r="R115" s="762"/>
      <c r="S115" s="762"/>
      <c r="T115" s="762"/>
      <c r="U115" s="762"/>
      <c r="V115" s="762"/>
      <c r="W115" s="762"/>
      <c r="X115" s="762"/>
      <c r="Y115" s="762"/>
      <c r="Z115" s="763"/>
      <c r="AA115" s="928" t="s">
        <v>457</v>
      </c>
      <c r="AB115" s="929"/>
      <c r="AC115" s="929"/>
      <c r="AD115" s="929"/>
      <c r="AE115" s="930"/>
      <c r="AF115" s="931" t="s">
        <v>253</v>
      </c>
      <c r="AG115" s="929"/>
      <c r="AH115" s="929"/>
      <c r="AI115" s="929"/>
      <c r="AJ115" s="930"/>
      <c r="AK115" s="931" t="s">
        <v>453</v>
      </c>
      <c r="AL115" s="929"/>
      <c r="AM115" s="929"/>
      <c r="AN115" s="929"/>
      <c r="AO115" s="930"/>
      <c r="AP115" s="932" t="s">
        <v>453</v>
      </c>
      <c r="AQ115" s="933"/>
      <c r="AR115" s="933"/>
      <c r="AS115" s="933"/>
      <c r="AT115" s="934"/>
      <c r="AU115" s="942"/>
      <c r="AV115" s="943"/>
      <c r="AW115" s="943"/>
      <c r="AX115" s="943"/>
      <c r="AY115" s="943"/>
      <c r="AZ115" s="825" t="s">
        <v>469</v>
      </c>
      <c r="BA115" s="762"/>
      <c r="BB115" s="762"/>
      <c r="BC115" s="762"/>
      <c r="BD115" s="762"/>
      <c r="BE115" s="762"/>
      <c r="BF115" s="762"/>
      <c r="BG115" s="762"/>
      <c r="BH115" s="762"/>
      <c r="BI115" s="762"/>
      <c r="BJ115" s="762"/>
      <c r="BK115" s="762"/>
      <c r="BL115" s="762"/>
      <c r="BM115" s="762"/>
      <c r="BN115" s="762"/>
      <c r="BO115" s="762"/>
      <c r="BP115" s="763"/>
      <c r="BQ115" s="826" t="s">
        <v>253</v>
      </c>
      <c r="BR115" s="827"/>
      <c r="BS115" s="827"/>
      <c r="BT115" s="827"/>
      <c r="BU115" s="827"/>
      <c r="BV115" s="827" t="s">
        <v>453</v>
      </c>
      <c r="BW115" s="827"/>
      <c r="BX115" s="827"/>
      <c r="BY115" s="827"/>
      <c r="BZ115" s="827"/>
      <c r="CA115" s="827" t="s">
        <v>457</v>
      </c>
      <c r="CB115" s="827"/>
      <c r="CC115" s="827"/>
      <c r="CD115" s="827"/>
      <c r="CE115" s="827"/>
      <c r="CF115" s="885" t="s">
        <v>453</v>
      </c>
      <c r="CG115" s="886"/>
      <c r="CH115" s="886"/>
      <c r="CI115" s="886"/>
      <c r="CJ115" s="886"/>
      <c r="CK115" s="937"/>
      <c r="CL115" s="831"/>
      <c r="CM115" s="825" t="s">
        <v>470</v>
      </c>
      <c r="CN115" s="762"/>
      <c r="CO115" s="762"/>
      <c r="CP115" s="762"/>
      <c r="CQ115" s="762"/>
      <c r="CR115" s="762"/>
      <c r="CS115" s="762"/>
      <c r="CT115" s="762"/>
      <c r="CU115" s="762"/>
      <c r="CV115" s="762"/>
      <c r="CW115" s="762"/>
      <c r="CX115" s="762"/>
      <c r="CY115" s="762"/>
      <c r="CZ115" s="762"/>
      <c r="DA115" s="762"/>
      <c r="DB115" s="762"/>
      <c r="DC115" s="762"/>
      <c r="DD115" s="762"/>
      <c r="DE115" s="762"/>
      <c r="DF115" s="763"/>
      <c r="DG115" s="789" t="s">
        <v>457</v>
      </c>
      <c r="DH115" s="790"/>
      <c r="DI115" s="790"/>
      <c r="DJ115" s="790"/>
      <c r="DK115" s="791"/>
      <c r="DL115" s="792" t="s">
        <v>453</v>
      </c>
      <c r="DM115" s="790"/>
      <c r="DN115" s="790"/>
      <c r="DO115" s="790"/>
      <c r="DP115" s="791"/>
      <c r="DQ115" s="792" t="s">
        <v>457</v>
      </c>
      <c r="DR115" s="790"/>
      <c r="DS115" s="790"/>
      <c r="DT115" s="790"/>
      <c r="DU115" s="791"/>
      <c r="DV115" s="834" t="s">
        <v>457</v>
      </c>
      <c r="DW115" s="835"/>
      <c r="DX115" s="835"/>
      <c r="DY115" s="835"/>
      <c r="DZ115" s="836"/>
    </row>
    <row r="116" spans="1:130" s="216" customFormat="1" ht="26.25" customHeight="1" x14ac:dyDescent="0.15">
      <c r="A116" s="926"/>
      <c r="B116" s="927"/>
      <c r="C116" s="849" t="s">
        <v>471</v>
      </c>
      <c r="D116" s="849"/>
      <c r="E116" s="849"/>
      <c r="F116" s="849"/>
      <c r="G116" s="849"/>
      <c r="H116" s="849"/>
      <c r="I116" s="849"/>
      <c r="J116" s="849"/>
      <c r="K116" s="849"/>
      <c r="L116" s="849"/>
      <c r="M116" s="849"/>
      <c r="N116" s="849"/>
      <c r="O116" s="849"/>
      <c r="P116" s="849"/>
      <c r="Q116" s="849"/>
      <c r="R116" s="849"/>
      <c r="S116" s="849"/>
      <c r="T116" s="849"/>
      <c r="U116" s="849"/>
      <c r="V116" s="849"/>
      <c r="W116" s="849"/>
      <c r="X116" s="849"/>
      <c r="Y116" s="849"/>
      <c r="Z116" s="850"/>
      <c r="AA116" s="789" t="s">
        <v>453</v>
      </c>
      <c r="AB116" s="790"/>
      <c r="AC116" s="790"/>
      <c r="AD116" s="790"/>
      <c r="AE116" s="791"/>
      <c r="AF116" s="792" t="s">
        <v>453</v>
      </c>
      <c r="AG116" s="790"/>
      <c r="AH116" s="790"/>
      <c r="AI116" s="790"/>
      <c r="AJ116" s="791"/>
      <c r="AK116" s="792" t="s">
        <v>453</v>
      </c>
      <c r="AL116" s="790"/>
      <c r="AM116" s="790"/>
      <c r="AN116" s="790"/>
      <c r="AO116" s="791"/>
      <c r="AP116" s="834" t="s">
        <v>457</v>
      </c>
      <c r="AQ116" s="835"/>
      <c r="AR116" s="835"/>
      <c r="AS116" s="835"/>
      <c r="AT116" s="836"/>
      <c r="AU116" s="942"/>
      <c r="AV116" s="943"/>
      <c r="AW116" s="943"/>
      <c r="AX116" s="943"/>
      <c r="AY116" s="943"/>
      <c r="AZ116" s="919" t="s">
        <v>472</v>
      </c>
      <c r="BA116" s="920"/>
      <c r="BB116" s="920"/>
      <c r="BC116" s="920"/>
      <c r="BD116" s="920"/>
      <c r="BE116" s="920"/>
      <c r="BF116" s="920"/>
      <c r="BG116" s="920"/>
      <c r="BH116" s="920"/>
      <c r="BI116" s="920"/>
      <c r="BJ116" s="920"/>
      <c r="BK116" s="920"/>
      <c r="BL116" s="920"/>
      <c r="BM116" s="920"/>
      <c r="BN116" s="920"/>
      <c r="BO116" s="920"/>
      <c r="BP116" s="921"/>
      <c r="BQ116" s="826" t="s">
        <v>426</v>
      </c>
      <c r="BR116" s="827"/>
      <c r="BS116" s="827"/>
      <c r="BT116" s="827"/>
      <c r="BU116" s="827"/>
      <c r="BV116" s="827" t="s">
        <v>253</v>
      </c>
      <c r="BW116" s="827"/>
      <c r="BX116" s="827"/>
      <c r="BY116" s="827"/>
      <c r="BZ116" s="827"/>
      <c r="CA116" s="827" t="s">
        <v>457</v>
      </c>
      <c r="CB116" s="827"/>
      <c r="CC116" s="827"/>
      <c r="CD116" s="827"/>
      <c r="CE116" s="827"/>
      <c r="CF116" s="885" t="s">
        <v>453</v>
      </c>
      <c r="CG116" s="886"/>
      <c r="CH116" s="886"/>
      <c r="CI116" s="886"/>
      <c r="CJ116" s="886"/>
      <c r="CK116" s="937"/>
      <c r="CL116" s="831"/>
      <c r="CM116" s="825" t="s">
        <v>473</v>
      </c>
      <c r="CN116" s="762"/>
      <c r="CO116" s="762"/>
      <c r="CP116" s="762"/>
      <c r="CQ116" s="762"/>
      <c r="CR116" s="762"/>
      <c r="CS116" s="762"/>
      <c r="CT116" s="762"/>
      <c r="CU116" s="762"/>
      <c r="CV116" s="762"/>
      <c r="CW116" s="762"/>
      <c r="CX116" s="762"/>
      <c r="CY116" s="762"/>
      <c r="CZ116" s="762"/>
      <c r="DA116" s="762"/>
      <c r="DB116" s="762"/>
      <c r="DC116" s="762"/>
      <c r="DD116" s="762"/>
      <c r="DE116" s="762"/>
      <c r="DF116" s="763"/>
      <c r="DG116" s="789" t="s">
        <v>453</v>
      </c>
      <c r="DH116" s="790"/>
      <c r="DI116" s="790"/>
      <c r="DJ116" s="790"/>
      <c r="DK116" s="791"/>
      <c r="DL116" s="792" t="s">
        <v>253</v>
      </c>
      <c r="DM116" s="790"/>
      <c r="DN116" s="790"/>
      <c r="DO116" s="790"/>
      <c r="DP116" s="791"/>
      <c r="DQ116" s="792" t="s">
        <v>457</v>
      </c>
      <c r="DR116" s="790"/>
      <c r="DS116" s="790"/>
      <c r="DT116" s="790"/>
      <c r="DU116" s="791"/>
      <c r="DV116" s="834" t="s">
        <v>253</v>
      </c>
      <c r="DW116" s="835"/>
      <c r="DX116" s="835"/>
      <c r="DY116" s="835"/>
      <c r="DZ116" s="836"/>
    </row>
    <row r="117" spans="1:130" s="216" customFormat="1" ht="26.25" customHeight="1" x14ac:dyDescent="0.15">
      <c r="A117" s="905" t="s">
        <v>196</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887" t="s">
        <v>474</v>
      </c>
      <c r="Z117" s="907"/>
      <c r="AA117" s="912">
        <v>1932285</v>
      </c>
      <c r="AB117" s="913"/>
      <c r="AC117" s="913"/>
      <c r="AD117" s="913"/>
      <c r="AE117" s="914"/>
      <c r="AF117" s="915">
        <v>1752371</v>
      </c>
      <c r="AG117" s="913"/>
      <c r="AH117" s="913"/>
      <c r="AI117" s="913"/>
      <c r="AJ117" s="914"/>
      <c r="AK117" s="915">
        <v>1831200</v>
      </c>
      <c r="AL117" s="913"/>
      <c r="AM117" s="913"/>
      <c r="AN117" s="913"/>
      <c r="AO117" s="914"/>
      <c r="AP117" s="916"/>
      <c r="AQ117" s="917"/>
      <c r="AR117" s="917"/>
      <c r="AS117" s="917"/>
      <c r="AT117" s="918"/>
      <c r="AU117" s="942"/>
      <c r="AV117" s="943"/>
      <c r="AW117" s="943"/>
      <c r="AX117" s="943"/>
      <c r="AY117" s="943"/>
      <c r="AZ117" s="873" t="s">
        <v>475</v>
      </c>
      <c r="BA117" s="874"/>
      <c r="BB117" s="874"/>
      <c r="BC117" s="874"/>
      <c r="BD117" s="874"/>
      <c r="BE117" s="874"/>
      <c r="BF117" s="874"/>
      <c r="BG117" s="874"/>
      <c r="BH117" s="874"/>
      <c r="BI117" s="874"/>
      <c r="BJ117" s="874"/>
      <c r="BK117" s="874"/>
      <c r="BL117" s="874"/>
      <c r="BM117" s="874"/>
      <c r="BN117" s="874"/>
      <c r="BO117" s="874"/>
      <c r="BP117" s="875"/>
      <c r="BQ117" s="826" t="s">
        <v>426</v>
      </c>
      <c r="BR117" s="827"/>
      <c r="BS117" s="827"/>
      <c r="BT117" s="827"/>
      <c r="BU117" s="827"/>
      <c r="BV117" s="827" t="s">
        <v>253</v>
      </c>
      <c r="BW117" s="827"/>
      <c r="BX117" s="827"/>
      <c r="BY117" s="827"/>
      <c r="BZ117" s="827"/>
      <c r="CA117" s="827" t="s">
        <v>253</v>
      </c>
      <c r="CB117" s="827"/>
      <c r="CC117" s="827"/>
      <c r="CD117" s="827"/>
      <c r="CE117" s="827"/>
      <c r="CF117" s="885" t="s">
        <v>426</v>
      </c>
      <c r="CG117" s="886"/>
      <c r="CH117" s="886"/>
      <c r="CI117" s="886"/>
      <c r="CJ117" s="886"/>
      <c r="CK117" s="937"/>
      <c r="CL117" s="831"/>
      <c r="CM117" s="825" t="s">
        <v>476</v>
      </c>
      <c r="CN117" s="762"/>
      <c r="CO117" s="762"/>
      <c r="CP117" s="762"/>
      <c r="CQ117" s="762"/>
      <c r="CR117" s="762"/>
      <c r="CS117" s="762"/>
      <c r="CT117" s="762"/>
      <c r="CU117" s="762"/>
      <c r="CV117" s="762"/>
      <c r="CW117" s="762"/>
      <c r="CX117" s="762"/>
      <c r="CY117" s="762"/>
      <c r="CZ117" s="762"/>
      <c r="DA117" s="762"/>
      <c r="DB117" s="762"/>
      <c r="DC117" s="762"/>
      <c r="DD117" s="762"/>
      <c r="DE117" s="762"/>
      <c r="DF117" s="763"/>
      <c r="DG117" s="789" t="s">
        <v>453</v>
      </c>
      <c r="DH117" s="790"/>
      <c r="DI117" s="790"/>
      <c r="DJ117" s="790"/>
      <c r="DK117" s="791"/>
      <c r="DL117" s="792" t="s">
        <v>426</v>
      </c>
      <c r="DM117" s="790"/>
      <c r="DN117" s="790"/>
      <c r="DO117" s="790"/>
      <c r="DP117" s="791"/>
      <c r="DQ117" s="792" t="s">
        <v>453</v>
      </c>
      <c r="DR117" s="790"/>
      <c r="DS117" s="790"/>
      <c r="DT117" s="790"/>
      <c r="DU117" s="791"/>
      <c r="DV117" s="834" t="s">
        <v>253</v>
      </c>
      <c r="DW117" s="835"/>
      <c r="DX117" s="835"/>
      <c r="DY117" s="835"/>
      <c r="DZ117" s="836"/>
    </row>
    <row r="118" spans="1:130" s="216" customFormat="1" ht="26.25" customHeight="1" x14ac:dyDescent="0.15">
      <c r="A118" s="905" t="s">
        <v>448</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8" t="s">
        <v>445</v>
      </c>
      <c r="AB118" s="906"/>
      <c r="AC118" s="906"/>
      <c r="AD118" s="906"/>
      <c r="AE118" s="907"/>
      <c r="AF118" s="908" t="s">
        <v>446</v>
      </c>
      <c r="AG118" s="906"/>
      <c r="AH118" s="906"/>
      <c r="AI118" s="906"/>
      <c r="AJ118" s="907"/>
      <c r="AK118" s="908" t="s">
        <v>317</v>
      </c>
      <c r="AL118" s="906"/>
      <c r="AM118" s="906"/>
      <c r="AN118" s="906"/>
      <c r="AO118" s="907"/>
      <c r="AP118" s="909" t="s">
        <v>447</v>
      </c>
      <c r="AQ118" s="910"/>
      <c r="AR118" s="910"/>
      <c r="AS118" s="910"/>
      <c r="AT118" s="911"/>
      <c r="AU118" s="942"/>
      <c r="AV118" s="943"/>
      <c r="AW118" s="943"/>
      <c r="AX118" s="943"/>
      <c r="AY118" s="943"/>
      <c r="AZ118" s="848" t="s">
        <v>477</v>
      </c>
      <c r="BA118" s="849"/>
      <c r="BB118" s="849"/>
      <c r="BC118" s="849"/>
      <c r="BD118" s="849"/>
      <c r="BE118" s="849"/>
      <c r="BF118" s="849"/>
      <c r="BG118" s="849"/>
      <c r="BH118" s="849"/>
      <c r="BI118" s="849"/>
      <c r="BJ118" s="849"/>
      <c r="BK118" s="849"/>
      <c r="BL118" s="849"/>
      <c r="BM118" s="849"/>
      <c r="BN118" s="849"/>
      <c r="BO118" s="849"/>
      <c r="BP118" s="850"/>
      <c r="BQ118" s="889" t="s">
        <v>453</v>
      </c>
      <c r="BR118" s="855"/>
      <c r="BS118" s="855"/>
      <c r="BT118" s="855"/>
      <c r="BU118" s="855"/>
      <c r="BV118" s="855" t="s">
        <v>453</v>
      </c>
      <c r="BW118" s="855"/>
      <c r="BX118" s="855"/>
      <c r="BY118" s="855"/>
      <c r="BZ118" s="855"/>
      <c r="CA118" s="855" t="s">
        <v>453</v>
      </c>
      <c r="CB118" s="855"/>
      <c r="CC118" s="855"/>
      <c r="CD118" s="855"/>
      <c r="CE118" s="855"/>
      <c r="CF118" s="885" t="s">
        <v>253</v>
      </c>
      <c r="CG118" s="886"/>
      <c r="CH118" s="886"/>
      <c r="CI118" s="886"/>
      <c r="CJ118" s="886"/>
      <c r="CK118" s="937"/>
      <c r="CL118" s="831"/>
      <c r="CM118" s="825" t="s">
        <v>478</v>
      </c>
      <c r="CN118" s="762"/>
      <c r="CO118" s="762"/>
      <c r="CP118" s="762"/>
      <c r="CQ118" s="762"/>
      <c r="CR118" s="762"/>
      <c r="CS118" s="762"/>
      <c r="CT118" s="762"/>
      <c r="CU118" s="762"/>
      <c r="CV118" s="762"/>
      <c r="CW118" s="762"/>
      <c r="CX118" s="762"/>
      <c r="CY118" s="762"/>
      <c r="CZ118" s="762"/>
      <c r="DA118" s="762"/>
      <c r="DB118" s="762"/>
      <c r="DC118" s="762"/>
      <c r="DD118" s="762"/>
      <c r="DE118" s="762"/>
      <c r="DF118" s="763"/>
      <c r="DG118" s="789" t="s">
        <v>253</v>
      </c>
      <c r="DH118" s="790"/>
      <c r="DI118" s="790"/>
      <c r="DJ118" s="790"/>
      <c r="DK118" s="791"/>
      <c r="DL118" s="792" t="s">
        <v>253</v>
      </c>
      <c r="DM118" s="790"/>
      <c r="DN118" s="790"/>
      <c r="DO118" s="790"/>
      <c r="DP118" s="791"/>
      <c r="DQ118" s="792" t="s">
        <v>453</v>
      </c>
      <c r="DR118" s="790"/>
      <c r="DS118" s="790"/>
      <c r="DT118" s="790"/>
      <c r="DU118" s="791"/>
      <c r="DV118" s="834" t="s">
        <v>253</v>
      </c>
      <c r="DW118" s="835"/>
      <c r="DX118" s="835"/>
      <c r="DY118" s="835"/>
      <c r="DZ118" s="836"/>
    </row>
    <row r="119" spans="1:130" s="216" customFormat="1" ht="26.25" customHeight="1" x14ac:dyDescent="0.15">
      <c r="A119" s="828" t="s">
        <v>451</v>
      </c>
      <c r="B119" s="829"/>
      <c r="C119" s="870" t="s">
        <v>452</v>
      </c>
      <c r="D119" s="818"/>
      <c r="E119" s="818"/>
      <c r="F119" s="818"/>
      <c r="G119" s="818"/>
      <c r="H119" s="818"/>
      <c r="I119" s="818"/>
      <c r="J119" s="818"/>
      <c r="K119" s="818"/>
      <c r="L119" s="818"/>
      <c r="M119" s="818"/>
      <c r="N119" s="818"/>
      <c r="O119" s="818"/>
      <c r="P119" s="818"/>
      <c r="Q119" s="818"/>
      <c r="R119" s="818"/>
      <c r="S119" s="818"/>
      <c r="T119" s="818"/>
      <c r="U119" s="818"/>
      <c r="V119" s="818"/>
      <c r="W119" s="818"/>
      <c r="X119" s="818"/>
      <c r="Y119" s="818"/>
      <c r="Z119" s="819"/>
      <c r="AA119" s="898" t="s">
        <v>253</v>
      </c>
      <c r="AB119" s="899"/>
      <c r="AC119" s="899"/>
      <c r="AD119" s="899"/>
      <c r="AE119" s="900"/>
      <c r="AF119" s="901" t="s">
        <v>253</v>
      </c>
      <c r="AG119" s="899"/>
      <c r="AH119" s="899"/>
      <c r="AI119" s="899"/>
      <c r="AJ119" s="900"/>
      <c r="AK119" s="901" t="s">
        <v>453</v>
      </c>
      <c r="AL119" s="899"/>
      <c r="AM119" s="899"/>
      <c r="AN119" s="899"/>
      <c r="AO119" s="900"/>
      <c r="AP119" s="902" t="s">
        <v>253</v>
      </c>
      <c r="AQ119" s="903"/>
      <c r="AR119" s="903"/>
      <c r="AS119" s="903"/>
      <c r="AT119" s="904"/>
      <c r="AU119" s="944"/>
      <c r="AV119" s="945"/>
      <c r="AW119" s="945"/>
      <c r="AX119" s="945"/>
      <c r="AY119" s="945"/>
      <c r="AZ119" s="237" t="s">
        <v>196</v>
      </c>
      <c r="BA119" s="237"/>
      <c r="BB119" s="237"/>
      <c r="BC119" s="237"/>
      <c r="BD119" s="237"/>
      <c r="BE119" s="237"/>
      <c r="BF119" s="237"/>
      <c r="BG119" s="237"/>
      <c r="BH119" s="237"/>
      <c r="BI119" s="237"/>
      <c r="BJ119" s="237"/>
      <c r="BK119" s="237"/>
      <c r="BL119" s="237"/>
      <c r="BM119" s="237"/>
      <c r="BN119" s="237"/>
      <c r="BO119" s="887" t="s">
        <v>479</v>
      </c>
      <c r="BP119" s="888"/>
      <c r="BQ119" s="889">
        <v>20079305</v>
      </c>
      <c r="BR119" s="855"/>
      <c r="BS119" s="855"/>
      <c r="BT119" s="855"/>
      <c r="BU119" s="855"/>
      <c r="BV119" s="855">
        <v>18335913</v>
      </c>
      <c r="BW119" s="855"/>
      <c r="BX119" s="855"/>
      <c r="BY119" s="855"/>
      <c r="BZ119" s="855"/>
      <c r="CA119" s="855">
        <v>15378213</v>
      </c>
      <c r="CB119" s="855"/>
      <c r="CC119" s="855"/>
      <c r="CD119" s="855"/>
      <c r="CE119" s="855"/>
      <c r="CF119" s="758"/>
      <c r="CG119" s="759"/>
      <c r="CH119" s="759"/>
      <c r="CI119" s="759"/>
      <c r="CJ119" s="844"/>
      <c r="CK119" s="938"/>
      <c r="CL119" s="833"/>
      <c r="CM119" s="848" t="s">
        <v>480</v>
      </c>
      <c r="CN119" s="849"/>
      <c r="CO119" s="849"/>
      <c r="CP119" s="849"/>
      <c r="CQ119" s="849"/>
      <c r="CR119" s="849"/>
      <c r="CS119" s="849"/>
      <c r="CT119" s="849"/>
      <c r="CU119" s="849"/>
      <c r="CV119" s="849"/>
      <c r="CW119" s="849"/>
      <c r="CX119" s="849"/>
      <c r="CY119" s="849"/>
      <c r="CZ119" s="849"/>
      <c r="DA119" s="849"/>
      <c r="DB119" s="849"/>
      <c r="DC119" s="849"/>
      <c r="DD119" s="849"/>
      <c r="DE119" s="849"/>
      <c r="DF119" s="850"/>
      <c r="DG119" s="773">
        <v>212</v>
      </c>
      <c r="DH119" s="774"/>
      <c r="DI119" s="774"/>
      <c r="DJ119" s="774"/>
      <c r="DK119" s="775"/>
      <c r="DL119" s="776">
        <v>162</v>
      </c>
      <c r="DM119" s="774"/>
      <c r="DN119" s="774"/>
      <c r="DO119" s="774"/>
      <c r="DP119" s="775"/>
      <c r="DQ119" s="776">
        <v>127</v>
      </c>
      <c r="DR119" s="774"/>
      <c r="DS119" s="774"/>
      <c r="DT119" s="774"/>
      <c r="DU119" s="775"/>
      <c r="DV119" s="858">
        <v>0</v>
      </c>
      <c r="DW119" s="859"/>
      <c r="DX119" s="859"/>
      <c r="DY119" s="859"/>
      <c r="DZ119" s="860"/>
    </row>
    <row r="120" spans="1:130" s="216" customFormat="1" ht="26.25" customHeight="1" x14ac:dyDescent="0.15">
      <c r="A120" s="830"/>
      <c r="B120" s="831"/>
      <c r="C120" s="825" t="s">
        <v>456</v>
      </c>
      <c r="D120" s="762"/>
      <c r="E120" s="762"/>
      <c r="F120" s="762"/>
      <c r="G120" s="762"/>
      <c r="H120" s="762"/>
      <c r="I120" s="762"/>
      <c r="J120" s="762"/>
      <c r="K120" s="762"/>
      <c r="L120" s="762"/>
      <c r="M120" s="762"/>
      <c r="N120" s="762"/>
      <c r="O120" s="762"/>
      <c r="P120" s="762"/>
      <c r="Q120" s="762"/>
      <c r="R120" s="762"/>
      <c r="S120" s="762"/>
      <c r="T120" s="762"/>
      <c r="U120" s="762"/>
      <c r="V120" s="762"/>
      <c r="W120" s="762"/>
      <c r="X120" s="762"/>
      <c r="Y120" s="762"/>
      <c r="Z120" s="763"/>
      <c r="AA120" s="789" t="s">
        <v>453</v>
      </c>
      <c r="AB120" s="790"/>
      <c r="AC120" s="790"/>
      <c r="AD120" s="790"/>
      <c r="AE120" s="791"/>
      <c r="AF120" s="792" t="s">
        <v>253</v>
      </c>
      <c r="AG120" s="790"/>
      <c r="AH120" s="790"/>
      <c r="AI120" s="790"/>
      <c r="AJ120" s="791"/>
      <c r="AK120" s="792" t="s">
        <v>253</v>
      </c>
      <c r="AL120" s="790"/>
      <c r="AM120" s="790"/>
      <c r="AN120" s="790"/>
      <c r="AO120" s="791"/>
      <c r="AP120" s="834" t="s">
        <v>453</v>
      </c>
      <c r="AQ120" s="835"/>
      <c r="AR120" s="835"/>
      <c r="AS120" s="835"/>
      <c r="AT120" s="836"/>
      <c r="AU120" s="890" t="s">
        <v>481</v>
      </c>
      <c r="AV120" s="891"/>
      <c r="AW120" s="891"/>
      <c r="AX120" s="891"/>
      <c r="AY120" s="892"/>
      <c r="AZ120" s="870" t="s">
        <v>482</v>
      </c>
      <c r="BA120" s="818"/>
      <c r="BB120" s="818"/>
      <c r="BC120" s="818"/>
      <c r="BD120" s="818"/>
      <c r="BE120" s="818"/>
      <c r="BF120" s="818"/>
      <c r="BG120" s="818"/>
      <c r="BH120" s="818"/>
      <c r="BI120" s="818"/>
      <c r="BJ120" s="818"/>
      <c r="BK120" s="818"/>
      <c r="BL120" s="818"/>
      <c r="BM120" s="818"/>
      <c r="BN120" s="818"/>
      <c r="BO120" s="818"/>
      <c r="BP120" s="819"/>
      <c r="BQ120" s="871">
        <v>7057753</v>
      </c>
      <c r="BR120" s="852"/>
      <c r="BS120" s="852"/>
      <c r="BT120" s="852"/>
      <c r="BU120" s="852"/>
      <c r="BV120" s="852">
        <v>7336647</v>
      </c>
      <c r="BW120" s="852"/>
      <c r="BX120" s="852"/>
      <c r="BY120" s="852"/>
      <c r="BZ120" s="852"/>
      <c r="CA120" s="852">
        <v>8882746</v>
      </c>
      <c r="CB120" s="852"/>
      <c r="CC120" s="852"/>
      <c r="CD120" s="852"/>
      <c r="CE120" s="852"/>
      <c r="CF120" s="876">
        <v>87.5</v>
      </c>
      <c r="CG120" s="877"/>
      <c r="CH120" s="877"/>
      <c r="CI120" s="877"/>
      <c r="CJ120" s="877"/>
      <c r="CK120" s="878" t="s">
        <v>483</v>
      </c>
      <c r="CL120" s="862"/>
      <c r="CM120" s="862"/>
      <c r="CN120" s="862"/>
      <c r="CO120" s="863"/>
      <c r="CP120" s="882" t="s">
        <v>422</v>
      </c>
      <c r="CQ120" s="883"/>
      <c r="CR120" s="883"/>
      <c r="CS120" s="883"/>
      <c r="CT120" s="883"/>
      <c r="CU120" s="883"/>
      <c r="CV120" s="883"/>
      <c r="CW120" s="883"/>
      <c r="CX120" s="883"/>
      <c r="CY120" s="883"/>
      <c r="CZ120" s="883"/>
      <c r="DA120" s="883"/>
      <c r="DB120" s="883"/>
      <c r="DC120" s="883"/>
      <c r="DD120" s="883"/>
      <c r="DE120" s="883"/>
      <c r="DF120" s="884"/>
      <c r="DG120" s="871" t="s">
        <v>253</v>
      </c>
      <c r="DH120" s="852"/>
      <c r="DI120" s="852"/>
      <c r="DJ120" s="852"/>
      <c r="DK120" s="852"/>
      <c r="DL120" s="852">
        <v>10451974</v>
      </c>
      <c r="DM120" s="852"/>
      <c r="DN120" s="852"/>
      <c r="DO120" s="852"/>
      <c r="DP120" s="852"/>
      <c r="DQ120" s="852">
        <v>8478321</v>
      </c>
      <c r="DR120" s="852"/>
      <c r="DS120" s="852"/>
      <c r="DT120" s="852"/>
      <c r="DU120" s="852"/>
      <c r="DV120" s="853">
        <v>83.5</v>
      </c>
      <c r="DW120" s="853"/>
      <c r="DX120" s="853"/>
      <c r="DY120" s="853"/>
      <c r="DZ120" s="854"/>
    </row>
    <row r="121" spans="1:130" s="216" customFormat="1" ht="26.25" customHeight="1" x14ac:dyDescent="0.15">
      <c r="A121" s="830"/>
      <c r="B121" s="831"/>
      <c r="C121" s="873" t="s">
        <v>484</v>
      </c>
      <c r="D121" s="874"/>
      <c r="E121" s="874"/>
      <c r="F121" s="874"/>
      <c r="G121" s="874"/>
      <c r="H121" s="874"/>
      <c r="I121" s="874"/>
      <c r="J121" s="874"/>
      <c r="K121" s="874"/>
      <c r="L121" s="874"/>
      <c r="M121" s="874"/>
      <c r="N121" s="874"/>
      <c r="O121" s="874"/>
      <c r="P121" s="874"/>
      <c r="Q121" s="874"/>
      <c r="R121" s="874"/>
      <c r="S121" s="874"/>
      <c r="T121" s="874"/>
      <c r="U121" s="874"/>
      <c r="V121" s="874"/>
      <c r="W121" s="874"/>
      <c r="X121" s="874"/>
      <c r="Y121" s="874"/>
      <c r="Z121" s="875"/>
      <c r="AA121" s="789" t="s">
        <v>253</v>
      </c>
      <c r="AB121" s="790"/>
      <c r="AC121" s="790"/>
      <c r="AD121" s="790"/>
      <c r="AE121" s="791"/>
      <c r="AF121" s="792" t="s">
        <v>453</v>
      </c>
      <c r="AG121" s="790"/>
      <c r="AH121" s="790"/>
      <c r="AI121" s="790"/>
      <c r="AJ121" s="791"/>
      <c r="AK121" s="792" t="s">
        <v>453</v>
      </c>
      <c r="AL121" s="790"/>
      <c r="AM121" s="790"/>
      <c r="AN121" s="790"/>
      <c r="AO121" s="791"/>
      <c r="AP121" s="834" t="s">
        <v>253</v>
      </c>
      <c r="AQ121" s="835"/>
      <c r="AR121" s="835"/>
      <c r="AS121" s="835"/>
      <c r="AT121" s="836"/>
      <c r="AU121" s="893"/>
      <c r="AV121" s="894"/>
      <c r="AW121" s="894"/>
      <c r="AX121" s="894"/>
      <c r="AY121" s="895"/>
      <c r="AZ121" s="825" t="s">
        <v>485</v>
      </c>
      <c r="BA121" s="762"/>
      <c r="BB121" s="762"/>
      <c r="BC121" s="762"/>
      <c r="BD121" s="762"/>
      <c r="BE121" s="762"/>
      <c r="BF121" s="762"/>
      <c r="BG121" s="762"/>
      <c r="BH121" s="762"/>
      <c r="BI121" s="762"/>
      <c r="BJ121" s="762"/>
      <c r="BK121" s="762"/>
      <c r="BL121" s="762"/>
      <c r="BM121" s="762"/>
      <c r="BN121" s="762"/>
      <c r="BO121" s="762"/>
      <c r="BP121" s="763"/>
      <c r="BQ121" s="826">
        <v>51987</v>
      </c>
      <c r="BR121" s="827"/>
      <c r="BS121" s="827"/>
      <c r="BT121" s="827"/>
      <c r="BU121" s="827"/>
      <c r="BV121" s="827">
        <v>40477</v>
      </c>
      <c r="BW121" s="827"/>
      <c r="BX121" s="827"/>
      <c r="BY121" s="827"/>
      <c r="BZ121" s="827"/>
      <c r="CA121" s="827">
        <v>30748</v>
      </c>
      <c r="CB121" s="827"/>
      <c r="CC121" s="827"/>
      <c r="CD121" s="827"/>
      <c r="CE121" s="827"/>
      <c r="CF121" s="885">
        <v>0.3</v>
      </c>
      <c r="CG121" s="886"/>
      <c r="CH121" s="886"/>
      <c r="CI121" s="886"/>
      <c r="CJ121" s="886"/>
      <c r="CK121" s="879"/>
      <c r="CL121" s="865"/>
      <c r="CM121" s="865"/>
      <c r="CN121" s="865"/>
      <c r="CO121" s="866"/>
      <c r="CP121" s="845" t="s">
        <v>486</v>
      </c>
      <c r="CQ121" s="846"/>
      <c r="CR121" s="846"/>
      <c r="CS121" s="846"/>
      <c r="CT121" s="846"/>
      <c r="CU121" s="846"/>
      <c r="CV121" s="846"/>
      <c r="CW121" s="846"/>
      <c r="CX121" s="846"/>
      <c r="CY121" s="846"/>
      <c r="CZ121" s="846"/>
      <c r="DA121" s="846"/>
      <c r="DB121" s="846"/>
      <c r="DC121" s="846"/>
      <c r="DD121" s="846"/>
      <c r="DE121" s="846"/>
      <c r="DF121" s="847"/>
      <c r="DG121" s="826">
        <v>2651</v>
      </c>
      <c r="DH121" s="827"/>
      <c r="DI121" s="827"/>
      <c r="DJ121" s="827"/>
      <c r="DK121" s="827"/>
      <c r="DL121" s="827">
        <v>1153</v>
      </c>
      <c r="DM121" s="827"/>
      <c r="DN121" s="827"/>
      <c r="DO121" s="827"/>
      <c r="DP121" s="827"/>
      <c r="DQ121" s="827">
        <v>658</v>
      </c>
      <c r="DR121" s="827"/>
      <c r="DS121" s="827"/>
      <c r="DT121" s="827"/>
      <c r="DU121" s="827"/>
      <c r="DV121" s="804">
        <v>0</v>
      </c>
      <c r="DW121" s="804"/>
      <c r="DX121" s="804"/>
      <c r="DY121" s="804"/>
      <c r="DZ121" s="805"/>
    </row>
    <row r="122" spans="1:130" s="216" customFormat="1" ht="26.25" customHeight="1" x14ac:dyDescent="0.15">
      <c r="A122" s="830"/>
      <c r="B122" s="831"/>
      <c r="C122" s="825" t="s">
        <v>467</v>
      </c>
      <c r="D122" s="762"/>
      <c r="E122" s="762"/>
      <c r="F122" s="762"/>
      <c r="G122" s="762"/>
      <c r="H122" s="762"/>
      <c r="I122" s="762"/>
      <c r="J122" s="762"/>
      <c r="K122" s="762"/>
      <c r="L122" s="762"/>
      <c r="M122" s="762"/>
      <c r="N122" s="762"/>
      <c r="O122" s="762"/>
      <c r="P122" s="762"/>
      <c r="Q122" s="762"/>
      <c r="R122" s="762"/>
      <c r="S122" s="762"/>
      <c r="T122" s="762"/>
      <c r="U122" s="762"/>
      <c r="V122" s="762"/>
      <c r="W122" s="762"/>
      <c r="X122" s="762"/>
      <c r="Y122" s="762"/>
      <c r="Z122" s="763"/>
      <c r="AA122" s="789" t="s">
        <v>253</v>
      </c>
      <c r="AB122" s="790"/>
      <c r="AC122" s="790"/>
      <c r="AD122" s="790"/>
      <c r="AE122" s="791"/>
      <c r="AF122" s="792" t="s">
        <v>253</v>
      </c>
      <c r="AG122" s="790"/>
      <c r="AH122" s="790"/>
      <c r="AI122" s="790"/>
      <c r="AJ122" s="791"/>
      <c r="AK122" s="792" t="s">
        <v>453</v>
      </c>
      <c r="AL122" s="790"/>
      <c r="AM122" s="790"/>
      <c r="AN122" s="790"/>
      <c r="AO122" s="791"/>
      <c r="AP122" s="834" t="s">
        <v>253</v>
      </c>
      <c r="AQ122" s="835"/>
      <c r="AR122" s="835"/>
      <c r="AS122" s="835"/>
      <c r="AT122" s="836"/>
      <c r="AU122" s="893"/>
      <c r="AV122" s="894"/>
      <c r="AW122" s="894"/>
      <c r="AX122" s="894"/>
      <c r="AY122" s="895"/>
      <c r="AZ122" s="848" t="s">
        <v>487</v>
      </c>
      <c r="BA122" s="849"/>
      <c r="BB122" s="849"/>
      <c r="BC122" s="849"/>
      <c r="BD122" s="849"/>
      <c r="BE122" s="849"/>
      <c r="BF122" s="849"/>
      <c r="BG122" s="849"/>
      <c r="BH122" s="849"/>
      <c r="BI122" s="849"/>
      <c r="BJ122" s="849"/>
      <c r="BK122" s="849"/>
      <c r="BL122" s="849"/>
      <c r="BM122" s="849"/>
      <c r="BN122" s="849"/>
      <c r="BO122" s="849"/>
      <c r="BP122" s="850"/>
      <c r="BQ122" s="889">
        <v>15965991</v>
      </c>
      <c r="BR122" s="855"/>
      <c r="BS122" s="855"/>
      <c r="BT122" s="855"/>
      <c r="BU122" s="855"/>
      <c r="BV122" s="855">
        <v>16052593</v>
      </c>
      <c r="BW122" s="855"/>
      <c r="BX122" s="855"/>
      <c r="BY122" s="855"/>
      <c r="BZ122" s="855"/>
      <c r="CA122" s="855">
        <v>15878234</v>
      </c>
      <c r="CB122" s="855"/>
      <c r="CC122" s="855"/>
      <c r="CD122" s="855"/>
      <c r="CE122" s="855"/>
      <c r="CF122" s="856">
        <v>156.4</v>
      </c>
      <c r="CG122" s="857"/>
      <c r="CH122" s="857"/>
      <c r="CI122" s="857"/>
      <c r="CJ122" s="857"/>
      <c r="CK122" s="879"/>
      <c r="CL122" s="865"/>
      <c r="CM122" s="865"/>
      <c r="CN122" s="865"/>
      <c r="CO122" s="866"/>
      <c r="CP122" s="845" t="s">
        <v>418</v>
      </c>
      <c r="CQ122" s="846"/>
      <c r="CR122" s="846"/>
      <c r="CS122" s="846"/>
      <c r="CT122" s="846"/>
      <c r="CU122" s="846"/>
      <c r="CV122" s="846"/>
      <c r="CW122" s="846"/>
      <c r="CX122" s="846"/>
      <c r="CY122" s="846"/>
      <c r="CZ122" s="846"/>
      <c r="DA122" s="846"/>
      <c r="DB122" s="846"/>
      <c r="DC122" s="846"/>
      <c r="DD122" s="846"/>
      <c r="DE122" s="846"/>
      <c r="DF122" s="847"/>
      <c r="DG122" s="826" t="s">
        <v>453</v>
      </c>
      <c r="DH122" s="827"/>
      <c r="DI122" s="827"/>
      <c r="DJ122" s="827"/>
      <c r="DK122" s="827"/>
      <c r="DL122" s="827" t="s">
        <v>453</v>
      </c>
      <c r="DM122" s="827"/>
      <c r="DN122" s="827"/>
      <c r="DO122" s="827"/>
      <c r="DP122" s="827"/>
      <c r="DQ122" s="827" t="s">
        <v>453</v>
      </c>
      <c r="DR122" s="827"/>
      <c r="DS122" s="827"/>
      <c r="DT122" s="827"/>
      <c r="DU122" s="827"/>
      <c r="DV122" s="804" t="s">
        <v>453</v>
      </c>
      <c r="DW122" s="804"/>
      <c r="DX122" s="804"/>
      <c r="DY122" s="804"/>
      <c r="DZ122" s="805"/>
    </row>
    <row r="123" spans="1:130" s="216" customFormat="1" ht="26.25" customHeight="1" x14ac:dyDescent="0.15">
      <c r="A123" s="830"/>
      <c r="B123" s="831"/>
      <c r="C123" s="825" t="s">
        <v>473</v>
      </c>
      <c r="D123" s="762"/>
      <c r="E123" s="762"/>
      <c r="F123" s="762"/>
      <c r="G123" s="762"/>
      <c r="H123" s="762"/>
      <c r="I123" s="762"/>
      <c r="J123" s="762"/>
      <c r="K123" s="762"/>
      <c r="L123" s="762"/>
      <c r="M123" s="762"/>
      <c r="N123" s="762"/>
      <c r="O123" s="762"/>
      <c r="P123" s="762"/>
      <c r="Q123" s="762"/>
      <c r="R123" s="762"/>
      <c r="S123" s="762"/>
      <c r="T123" s="762"/>
      <c r="U123" s="762"/>
      <c r="V123" s="762"/>
      <c r="W123" s="762"/>
      <c r="X123" s="762"/>
      <c r="Y123" s="762"/>
      <c r="Z123" s="763"/>
      <c r="AA123" s="789" t="s">
        <v>453</v>
      </c>
      <c r="AB123" s="790"/>
      <c r="AC123" s="790"/>
      <c r="AD123" s="790"/>
      <c r="AE123" s="791"/>
      <c r="AF123" s="792" t="s">
        <v>453</v>
      </c>
      <c r="AG123" s="790"/>
      <c r="AH123" s="790"/>
      <c r="AI123" s="790"/>
      <c r="AJ123" s="791"/>
      <c r="AK123" s="792" t="s">
        <v>453</v>
      </c>
      <c r="AL123" s="790"/>
      <c r="AM123" s="790"/>
      <c r="AN123" s="790"/>
      <c r="AO123" s="791"/>
      <c r="AP123" s="834" t="s">
        <v>453</v>
      </c>
      <c r="AQ123" s="835"/>
      <c r="AR123" s="835"/>
      <c r="AS123" s="835"/>
      <c r="AT123" s="836"/>
      <c r="AU123" s="896"/>
      <c r="AV123" s="897"/>
      <c r="AW123" s="897"/>
      <c r="AX123" s="897"/>
      <c r="AY123" s="897"/>
      <c r="AZ123" s="237" t="s">
        <v>196</v>
      </c>
      <c r="BA123" s="237"/>
      <c r="BB123" s="237"/>
      <c r="BC123" s="237"/>
      <c r="BD123" s="237"/>
      <c r="BE123" s="237"/>
      <c r="BF123" s="237"/>
      <c r="BG123" s="237"/>
      <c r="BH123" s="237"/>
      <c r="BI123" s="237"/>
      <c r="BJ123" s="237"/>
      <c r="BK123" s="237"/>
      <c r="BL123" s="237"/>
      <c r="BM123" s="237"/>
      <c r="BN123" s="237"/>
      <c r="BO123" s="887" t="s">
        <v>488</v>
      </c>
      <c r="BP123" s="888"/>
      <c r="BQ123" s="842">
        <v>23075731</v>
      </c>
      <c r="BR123" s="843"/>
      <c r="BS123" s="843"/>
      <c r="BT123" s="843"/>
      <c r="BU123" s="843"/>
      <c r="BV123" s="843">
        <v>23429717</v>
      </c>
      <c r="BW123" s="843"/>
      <c r="BX123" s="843"/>
      <c r="BY123" s="843"/>
      <c r="BZ123" s="843"/>
      <c r="CA123" s="843">
        <v>24791728</v>
      </c>
      <c r="CB123" s="843"/>
      <c r="CC123" s="843"/>
      <c r="CD123" s="843"/>
      <c r="CE123" s="843"/>
      <c r="CF123" s="758"/>
      <c r="CG123" s="759"/>
      <c r="CH123" s="759"/>
      <c r="CI123" s="759"/>
      <c r="CJ123" s="844"/>
      <c r="CK123" s="879"/>
      <c r="CL123" s="865"/>
      <c r="CM123" s="865"/>
      <c r="CN123" s="865"/>
      <c r="CO123" s="866"/>
      <c r="CP123" s="845" t="s">
        <v>489</v>
      </c>
      <c r="CQ123" s="846"/>
      <c r="CR123" s="846"/>
      <c r="CS123" s="846"/>
      <c r="CT123" s="846"/>
      <c r="CU123" s="846"/>
      <c r="CV123" s="846"/>
      <c r="CW123" s="846"/>
      <c r="CX123" s="846"/>
      <c r="CY123" s="846"/>
      <c r="CZ123" s="846"/>
      <c r="DA123" s="846"/>
      <c r="DB123" s="846"/>
      <c r="DC123" s="846"/>
      <c r="DD123" s="846"/>
      <c r="DE123" s="846"/>
      <c r="DF123" s="847"/>
      <c r="DG123" s="789" t="s">
        <v>490</v>
      </c>
      <c r="DH123" s="790"/>
      <c r="DI123" s="790"/>
      <c r="DJ123" s="790"/>
      <c r="DK123" s="791"/>
      <c r="DL123" s="792" t="s">
        <v>491</v>
      </c>
      <c r="DM123" s="790"/>
      <c r="DN123" s="790"/>
      <c r="DO123" s="790"/>
      <c r="DP123" s="791"/>
      <c r="DQ123" s="792" t="s">
        <v>490</v>
      </c>
      <c r="DR123" s="790"/>
      <c r="DS123" s="790"/>
      <c r="DT123" s="790"/>
      <c r="DU123" s="791"/>
      <c r="DV123" s="834" t="s">
        <v>492</v>
      </c>
      <c r="DW123" s="835"/>
      <c r="DX123" s="835"/>
      <c r="DY123" s="835"/>
      <c r="DZ123" s="836"/>
    </row>
    <row r="124" spans="1:130" s="216" customFormat="1" ht="26.25" customHeight="1" thickBot="1" x14ac:dyDescent="0.2">
      <c r="A124" s="830"/>
      <c r="B124" s="831"/>
      <c r="C124" s="825" t="s">
        <v>476</v>
      </c>
      <c r="D124" s="762"/>
      <c r="E124" s="762"/>
      <c r="F124" s="762"/>
      <c r="G124" s="762"/>
      <c r="H124" s="762"/>
      <c r="I124" s="762"/>
      <c r="J124" s="762"/>
      <c r="K124" s="762"/>
      <c r="L124" s="762"/>
      <c r="M124" s="762"/>
      <c r="N124" s="762"/>
      <c r="O124" s="762"/>
      <c r="P124" s="762"/>
      <c r="Q124" s="762"/>
      <c r="R124" s="762"/>
      <c r="S124" s="762"/>
      <c r="T124" s="762"/>
      <c r="U124" s="762"/>
      <c r="V124" s="762"/>
      <c r="W124" s="762"/>
      <c r="X124" s="762"/>
      <c r="Y124" s="762"/>
      <c r="Z124" s="763"/>
      <c r="AA124" s="789" t="s">
        <v>490</v>
      </c>
      <c r="AB124" s="790"/>
      <c r="AC124" s="790"/>
      <c r="AD124" s="790"/>
      <c r="AE124" s="791"/>
      <c r="AF124" s="792" t="s">
        <v>490</v>
      </c>
      <c r="AG124" s="790"/>
      <c r="AH124" s="790"/>
      <c r="AI124" s="790"/>
      <c r="AJ124" s="791"/>
      <c r="AK124" s="792" t="s">
        <v>490</v>
      </c>
      <c r="AL124" s="790"/>
      <c r="AM124" s="790"/>
      <c r="AN124" s="790"/>
      <c r="AO124" s="791"/>
      <c r="AP124" s="834" t="s">
        <v>493</v>
      </c>
      <c r="AQ124" s="835"/>
      <c r="AR124" s="835"/>
      <c r="AS124" s="835"/>
      <c r="AT124" s="836"/>
      <c r="AU124" s="837" t="s">
        <v>494</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t="s">
        <v>495</v>
      </c>
      <c r="BR124" s="841"/>
      <c r="BS124" s="841"/>
      <c r="BT124" s="841"/>
      <c r="BU124" s="841"/>
      <c r="BV124" s="841" t="s">
        <v>490</v>
      </c>
      <c r="BW124" s="841"/>
      <c r="BX124" s="841"/>
      <c r="BY124" s="841"/>
      <c r="BZ124" s="841"/>
      <c r="CA124" s="841" t="s">
        <v>490</v>
      </c>
      <c r="CB124" s="841"/>
      <c r="CC124" s="841"/>
      <c r="CD124" s="841"/>
      <c r="CE124" s="841"/>
      <c r="CF124" s="736"/>
      <c r="CG124" s="737"/>
      <c r="CH124" s="737"/>
      <c r="CI124" s="737"/>
      <c r="CJ124" s="872"/>
      <c r="CK124" s="880"/>
      <c r="CL124" s="880"/>
      <c r="CM124" s="880"/>
      <c r="CN124" s="880"/>
      <c r="CO124" s="881"/>
      <c r="CP124" s="845" t="s">
        <v>496</v>
      </c>
      <c r="CQ124" s="846"/>
      <c r="CR124" s="846"/>
      <c r="CS124" s="846"/>
      <c r="CT124" s="846"/>
      <c r="CU124" s="846"/>
      <c r="CV124" s="846"/>
      <c r="CW124" s="846"/>
      <c r="CX124" s="846"/>
      <c r="CY124" s="846"/>
      <c r="CZ124" s="846"/>
      <c r="DA124" s="846"/>
      <c r="DB124" s="846"/>
      <c r="DC124" s="846"/>
      <c r="DD124" s="846"/>
      <c r="DE124" s="846"/>
      <c r="DF124" s="847"/>
      <c r="DG124" s="773">
        <v>12047386</v>
      </c>
      <c r="DH124" s="774"/>
      <c r="DI124" s="774"/>
      <c r="DJ124" s="774"/>
      <c r="DK124" s="775"/>
      <c r="DL124" s="776" t="s">
        <v>490</v>
      </c>
      <c r="DM124" s="774"/>
      <c r="DN124" s="774"/>
      <c r="DO124" s="774"/>
      <c r="DP124" s="775"/>
      <c r="DQ124" s="776" t="s">
        <v>492</v>
      </c>
      <c r="DR124" s="774"/>
      <c r="DS124" s="774"/>
      <c r="DT124" s="774"/>
      <c r="DU124" s="775"/>
      <c r="DV124" s="858" t="s">
        <v>492</v>
      </c>
      <c r="DW124" s="859"/>
      <c r="DX124" s="859"/>
      <c r="DY124" s="859"/>
      <c r="DZ124" s="860"/>
    </row>
    <row r="125" spans="1:130" s="216" customFormat="1" ht="26.25" customHeight="1" x14ac:dyDescent="0.15">
      <c r="A125" s="830"/>
      <c r="B125" s="831"/>
      <c r="C125" s="825" t="s">
        <v>478</v>
      </c>
      <c r="D125" s="762"/>
      <c r="E125" s="762"/>
      <c r="F125" s="762"/>
      <c r="G125" s="762"/>
      <c r="H125" s="762"/>
      <c r="I125" s="762"/>
      <c r="J125" s="762"/>
      <c r="K125" s="762"/>
      <c r="L125" s="762"/>
      <c r="M125" s="762"/>
      <c r="N125" s="762"/>
      <c r="O125" s="762"/>
      <c r="P125" s="762"/>
      <c r="Q125" s="762"/>
      <c r="R125" s="762"/>
      <c r="S125" s="762"/>
      <c r="T125" s="762"/>
      <c r="U125" s="762"/>
      <c r="V125" s="762"/>
      <c r="W125" s="762"/>
      <c r="X125" s="762"/>
      <c r="Y125" s="762"/>
      <c r="Z125" s="763"/>
      <c r="AA125" s="789" t="s">
        <v>490</v>
      </c>
      <c r="AB125" s="790"/>
      <c r="AC125" s="790"/>
      <c r="AD125" s="790"/>
      <c r="AE125" s="791"/>
      <c r="AF125" s="792" t="s">
        <v>490</v>
      </c>
      <c r="AG125" s="790"/>
      <c r="AH125" s="790"/>
      <c r="AI125" s="790"/>
      <c r="AJ125" s="791"/>
      <c r="AK125" s="792" t="s">
        <v>490</v>
      </c>
      <c r="AL125" s="790"/>
      <c r="AM125" s="790"/>
      <c r="AN125" s="790"/>
      <c r="AO125" s="791"/>
      <c r="AP125" s="834" t="s">
        <v>490</v>
      </c>
      <c r="AQ125" s="835"/>
      <c r="AR125" s="835"/>
      <c r="AS125" s="835"/>
      <c r="AT125" s="836"/>
      <c r="AU125" s="238"/>
      <c r="AV125" s="239"/>
      <c r="AW125" s="239"/>
      <c r="AX125" s="239"/>
      <c r="AY125" s="239"/>
      <c r="AZ125" s="239"/>
      <c r="BA125" s="239"/>
      <c r="BB125" s="239"/>
      <c r="BC125" s="239"/>
      <c r="BD125" s="239"/>
      <c r="BE125" s="239"/>
      <c r="BF125" s="239"/>
      <c r="BG125" s="239"/>
      <c r="BH125" s="239"/>
      <c r="BI125" s="239"/>
      <c r="BJ125" s="239"/>
      <c r="BK125" s="239"/>
      <c r="BL125" s="239"/>
      <c r="BM125" s="239"/>
      <c r="BN125" s="239"/>
      <c r="BO125" s="239"/>
      <c r="BP125" s="239"/>
      <c r="BQ125" s="218"/>
      <c r="BR125" s="218"/>
      <c r="BS125" s="218"/>
      <c r="BT125" s="218"/>
      <c r="BU125" s="218"/>
      <c r="BV125" s="218"/>
      <c r="BW125" s="218"/>
      <c r="BX125" s="218"/>
      <c r="BY125" s="218"/>
      <c r="BZ125" s="218"/>
      <c r="CA125" s="218"/>
      <c r="CB125" s="218"/>
      <c r="CC125" s="218"/>
      <c r="CD125" s="218"/>
      <c r="CE125" s="218"/>
      <c r="CF125" s="218"/>
      <c r="CG125" s="218"/>
      <c r="CH125" s="218"/>
      <c r="CI125" s="218"/>
      <c r="CJ125" s="240"/>
      <c r="CK125" s="861" t="s">
        <v>497</v>
      </c>
      <c r="CL125" s="862"/>
      <c r="CM125" s="862"/>
      <c r="CN125" s="862"/>
      <c r="CO125" s="863"/>
      <c r="CP125" s="870" t="s">
        <v>498</v>
      </c>
      <c r="CQ125" s="818"/>
      <c r="CR125" s="818"/>
      <c r="CS125" s="818"/>
      <c r="CT125" s="818"/>
      <c r="CU125" s="818"/>
      <c r="CV125" s="818"/>
      <c r="CW125" s="818"/>
      <c r="CX125" s="818"/>
      <c r="CY125" s="818"/>
      <c r="CZ125" s="818"/>
      <c r="DA125" s="818"/>
      <c r="DB125" s="818"/>
      <c r="DC125" s="818"/>
      <c r="DD125" s="818"/>
      <c r="DE125" s="818"/>
      <c r="DF125" s="819"/>
      <c r="DG125" s="871" t="s">
        <v>490</v>
      </c>
      <c r="DH125" s="852"/>
      <c r="DI125" s="852"/>
      <c r="DJ125" s="852"/>
      <c r="DK125" s="852"/>
      <c r="DL125" s="852" t="s">
        <v>495</v>
      </c>
      <c r="DM125" s="852"/>
      <c r="DN125" s="852"/>
      <c r="DO125" s="852"/>
      <c r="DP125" s="852"/>
      <c r="DQ125" s="852" t="s">
        <v>490</v>
      </c>
      <c r="DR125" s="852"/>
      <c r="DS125" s="852"/>
      <c r="DT125" s="852"/>
      <c r="DU125" s="852"/>
      <c r="DV125" s="853" t="s">
        <v>490</v>
      </c>
      <c r="DW125" s="853"/>
      <c r="DX125" s="853"/>
      <c r="DY125" s="853"/>
      <c r="DZ125" s="854"/>
    </row>
    <row r="126" spans="1:130" s="216" customFormat="1" ht="26.25" customHeight="1" thickBot="1" x14ac:dyDescent="0.2">
      <c r="A126" s="830"/>
      <c r="B126" s="831"/>
      <c r="C126" s="825" t="s">
        <v>480</v>
      </c>
      <c r="D126" s="762"/>
      <c r="E126" s="762"/>
      <c r="F126" s="762"/>
      <c r="G126" s="762"/>
      <c r="H126" s="762"/>
      <c r="I126" s="762"/>
      <c r="J126" s="762"/>
      <c r="K126" s="762"/>
      <c r="L126" s="762"/>
      <c r="M126" s="762"/>
      <c r="N126" s="762"/>
      <c r="O126" s="762"/>
      <c r="P126" s="762"/>
      <c r="Q126" s="762"/>
      <c r="R126" s="762"/>
      <c r="S126" s="762"/>
      <c r="T126" s="762"/>
      <c r="U126" s="762"/>
      <c r="V126" s="762"/>
      <c r="W126" s="762"/>
      <c r="X126" s="762"/>
      <c r="Y126" s="762"/>
      <c r="Z126" s="763"/>
      <c r="AA126" s="789" t="s">
        <v>490</v>
      </c>
      <c r="AB126" s="790"/>
      <c r="AC126" s="790"/>
      <c r="AD126" s="790"/>
      <c r="AE126" s="791"/>
      <c r="AF126" s="792" t="s">
        <v>490</v>
      </c>
      <c r="AG126" s="790"/>
      <c r="AH126" s="790"/>
      <c r="AI126" s="790"/>
      <c r="AJ126" s="791"/>
      <c r="AK126" s="792" t="s">
        <v>490</v>
      </c>
      <c r="AL126" s="790"/>
      <c r="AM126" s="790"/>
      <c r="AN126" s="790"/>
      <c r="AO126" s="791"/>
      <c r="AP126" s="834" t="s">
        <v>490</v>
      </c>
      <c r="AQ126" s="835"/>
      <c r="AR126" s="835"/>
      <c r="AS126" s="835"/>
      <c r="AT126" s="836"/>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41"/>
      <c r="CE126" s="241"/>
      <c r="CF126" s="241"/>
      <c r="CG126" s="218"/>
      <c r="CH126" s="218"/>
      <c r="CI126" s="218"/>
      <c r="CJ126" s="240"/>
      <c r="CK126" s="864"/>
      <c r="CL126" s="865"/>
      <c r="CM126" s="865"/>
      <c r="CN126" s="865"/>
      <c r="CO126" s="866"/>
      <c r="CP126" s="825" t="s">
        <v>499</v>
      </c>
      <c r="CQ126" s="762"/>
      <c r="CR126" s="762"/>
      <c r="CS126" s="762"/>
      <c r="CT126" s="762"/>
      <c r="CU126" s="762"/>
      <c r="CV126" s="762"/>
      <c r="CW126" s="762"/>
      <c r="CX126" s="762"/>
      <c r="CY126" s="762"/>
      <c r="CZ126" s="762"/>
      <c r="DA126" s="762"/>
      <c r="DB126" s="762"/>
      <c r="DC126" s="762"/>
      <c r="DD126" s="762"/>
      <c r="DE126" s="762"/>
      <c r="DF126" s="763"/>
      <c r="DG126" s="826" t="s">
        <v>253</v>
      </c>
      <c r="DH126" s="827"/>
      <c r="DI126" s="827"/>
      <c r="DJ126" s="827"/>
      <c r="DK126" s="827"/>
      <c r="DL126" s="827" t="s">
        <v>500</v>
      </c>
      <c r="DM126" s="827"/>
      <c r="DN126" s="827"/>
      <c r="DO126" s="827"/>
      <c r="DP126" s="827"/>
      <c r="DQ126" s="827" t="s">
        <v>253</v>
      </c>
      <c r="DR126" s="827"/>
      <c r="DS126" s="827"/>
      <c r="DT126" s="827"/>
      <c r="DU126" s="827"/>
      <c r="DV126" s="804" t="s">
        <v>490</v>
      </c>
      <c r="DW126" s="804"/>
      <c r="DX126" s="804"/>
      <c r="DY126" s="804"/>
      <c r="DZ126" s="805"/>
    </row>
    <row r="127" spans="1:130" s="216" customFormat="1" ht="26.25" customHeight="1" x14ac:dyDescent="0.15">
      <c r="A127" s="832"/>
      <c r="B127" s="833"/>
      <c r="C127" s="848" t="s">
        <v>501</v>
      </c>
      <c r="D127" s="849"/>
      <c r="E127" s="849"/>
      <c r="F127" s="849"/>
      <c r="G127" s="849"/>
      <c r="H127" s="849"/>
      <c r="I127" s="849"/>
      <c r="J127" s="849"/>
      <c r="K127" s="849"/>
      <c r="L127" s="849"/>
      <c r="M127" s="849"/>
      <c r="N127" s="849"/>
      <c r="O127" s="849"/>
      <c r="P127" s="849"/>
      <c r="Q127" s="849"/>
      <c r="R127" s="849"/>
      <c r="S127" s="849"/>
      <c r="T127" s="849"/>
      <c r="U127" s="849"/>
      <c r="V127" s="849"/>
      <c r="W127" s="849"/>
      <c r="X127" s="849"/>
      <c r="Y127" s="849"/>
      <c r="Z127" s="850"/>
      <c r="AA127" s="789" t="s">
        <v>253</v>
      </c>
      <c r="AB127" s="790"/>
      <c r="AC127" s="790"/>
      <c r="AD127" s="790"/>
      <c r="AE127" s="791"/>
      <c r="AF127" s="792" t="s">
        <v>490</v>
      </c>
      <c r="AG127" s="790"/>
      <c r="AH127" s="790"/>
      <c r="AI127" s="790"/>
      <c r="AJ127" s="791"/>
      <c r="AK127" s="792" t="s">
        <v>495</v>
      </c>
      <c r="AL127" s="790"/>
      <c r="AM127" s="790"/>
      <c r="AN127" s="790"/>
      <c r="AO127" s="791"/>
      <c r="AP127" s="834" t="s">
        <v>253</v>
      </c>
      <c r="AQ127" s="835"/>
      <c r="AR127" s="835"/>
      <c r="AS127" s="835"/>
      <c r="AT127" s="836"/>
      <c r="AU127" s="218"/>
      <c r="AV127" s="218"/>
      <c r="AW127" s="218"/>
      <c r="AX127" s="851" t="s">
        <v>502</v>
      </c>
      <c r="AY127" s="822"/>
      <c r="AZ127" s="822"/>
      <c r="BA127" s="822"/>
      <c r="BB127" s="822"/>
      <c r="BC127" s="822"/>
      <c r="BD127" s="822"/>
      <c r="BE127" s="823"/>
      <c r="BF127" s="821" t="s">
        <v>503</v>
      </c>
      <c r="BG127" s="822"/>
      <c r="BH127" s="822"/>
      <c r="BI127" s="822"/>
      <c r="BJ127" s="822"/>
      <c r="BK127" s="822"/>
      <c r="BL127" s="823"/>
      <c r="BM127" s="821" t="s">
        <v>504</v>
      </c>
      <c r="BN127" s="822"/>
      <c r="BO127" s="822"/>
      <c r="BP127" s="822"/>
      <c r="BQ127" s="822"/>
      <c r="BR127" s="822"/>
      <c r="BS127" s="823"/>
      <c r="BT127" s="821" t="s">
        <v>505</v>
      </c>
      <c r="BU127" s="822"/>
      <c r="BV127" s="822"/>
      <c r="BW127" s="822"/>
      <c r="BX127" s="822"/>
      <c r="BY127" s="822"/>
      <c r="BZ127" s="824"/>
      <c r="CA127" s="218"/>
      <c r="CB127" s="218"/>
      <c r="CC127" s="218"/>
      <c r="CD127" s="241"/>
      <c r="CE127" s="241"/>
      <c r="CF127" s="241"/>
      <c r="CG127" s="218"/>
      <c r="CH127" s="218"/>
      <c r="CI127" s="218"/>
      <c r="CJ127" s="240"/>
      <c r="CK127" s="864"/>
      <c r="CL127" s="865"/>
      <c r="CM127" s="865"/>
      <c r="CN127" s="865"/>
      <c r="CO127" s="866"/>
      <c r="CP127" s="825" t="s">
        <v>506</v>
      </c>
      <c r="CQ127" s="762"/>
      <c r="CR127" s="762"/>
      <c r="CS127" s="762"/>
      <c r="CT127" s="762"/>
      <c r="CU127" s="762"/>
      <c r="CV127" s="762"/>
      <c r="CW127" s="762"/>
      <c r="CX127" s="762"/>
      <c r="CY127" s="762"/>
      <c r="CZ127" s="762"/>
      <c r="DA127" s="762"/>
      <c r="DB127" s="762"/>
      <c r="DC127" s="762"/>
      <c r="DD127" s="762"/>
      <c r="DE127" s="762"/>
      <c r="DF127" s="763"/>
      <c r="DG127" s="826" t="s">
        <v>492</v>
      </c>
      <c r="DH127" s="827"/>
      <c r="DI127" s="827"/>
      <c r="DJ127" s="827"/>
      <c r="DK127" s="827"/>
      <c r="DL127" s="827" t="s">
        <v>253</v>
      </c>
      <c r="DM127" s="827"/>
      <c r="DN127" s="827"/>
      <c r="DO127" s="827"/>
      <c r="DP127" s="827"/>
      <c r="DQ127" s="827" t="s">
        <v>490</v>
      </c>
      <c r="DR127" s="827"/>
      <c r="DS127" s="827"/>
      <c r="DT127" s="827"/>
      <c r="DU127" s="827"/>
      <c r="DV127" s="804" t="s">
        <v>490</v>
      </c>
      <c r="DW127" s="804"/>
      <c r="DX127" s="804"/>
      <c r="DY127" s="804"/>
      <c r="DZ127" s="805"/>
    </row>
    <row r="128" spans="1:130" s="216" customFormat="1" ht="26.25" customHeight="1" thickBot="1" x14ac:dyDescent="0.2">
      <c r="A128" s="806" t="s">
        <v>507</v>
      </c>
      <c r="B128" s="807"/>
      <c r="C128" s="807"/>
      <c r="D128" s="807"/>
      <c r="E128" s="807"/>
      <c r="F128" s="807"/>
      <c r="G128" s="807"/>
      <c r="H128" s="807"/>
      <c r="I128" s="807"/>
      <c r="J128" s="807"/>
      <c r="K128" s="807"/>
      <c r="L128" s="807"/>
      <c r="M128" s="807"/>
      <c r="N128" s="807"/>
      <c r="O128" s="807"/>
      <c r="P128" s="807"/>
      <c r="Q128" s="807"/>
      <c r="R128" s="807"/>
      <c r="S128" s="807"/>
      <c r="T128" s="807"/>
      <c r="U128" s="807"/>
      <c r="V128" s="807"/>
      <c r="W128" s="808" t="s">
        <v>508</v>
      </c>
      <c r="X128" s="808"/>
      <c r="Y128" s="808"/>
      <c r="Z128" s="809"/>
      <c r="AA128" s="810">
        <v>246864</v>
      </c>
      <c r="AB128" s="811"/>
      <c r="AC128" s="811"/>
      <c r="AD128" s="811"/>
      <c r="AE128" s="812"/>
      <c r="AF128" s="813">
        <v>152088</v>
      </c>
      <c r="AG128" s="811"/>
      <c r="AH128" s="811"/>
      <c r="AI128" s="811"/>
      <c r="AJ128" s="812"/>
      <c r="AK128" s="813">
        <v>158454</v>
      </c>
      <c r="AL128" s="811"/>
      <c r="AM128" s="811"/>
      <c r="AN128" s="811"/>
      <c r="AO128" s="812"/>
      <c r="AP128" s="814"/>
      <c r="AQ128" s="815"/>
      <c r="AR128" s="815"/>
      <c r="AS128" s="815"/>
      <c r="AT128" s="816"/>
      <c r="AU128" s="218"/>
      <c r="AV128" s="218"/>
      <c r="AW128" s="218"/>
      <c r="AX128" s="817" t="s">
        <v>509</v>
      </c>
      <c r="AY128" s="818"/>
      <c r="AZ128" s="818"/>
      <c r="BA128" s="818"/>
      <c r="BB128" s="818"/>
      <c r="BC128" s="818"/>
      <c r="BD128" s="818"/>
      <c r="BE128" s="819"/>
      <c r="BF128" s="796" t="s">
        <v>492</v>
      </c>
      <c r="BG128" s="797"/>
      <c r="BH128" s="797"/>
      <c r="BI128" s="797"/>
      <c r="BJ128" s="797"/>
      <c r="BK128" s="797"/>
      <c r="BL128" s="820"/>
      <c r="BM128" s="796">
        <v>13.13</v>
      </c>
      <c r="BN128" s="797"/>
      <c r="BO128" s="797"/>
      <c r="BP128" s="797"/>
      <c r="BQ128" s="797"/>
      <c r="BR128" s="797"/>
      <c r="BS128" s="820"/>
      <c r="BT128" s="796">
        <v>20</v>
      </c>
      <c r="BU128" s="797"/>
      <c r="BV128" s="797"/>
      <c r="BW128" s="797"/>
      <c r="BX128" s="797"/>
      <c r="BY128" s="797"/>
      <c r="BZ128" s="798"/>
      <c r="CA128" s="241"/>
      <c r="CB128" s="241"/>
      <c r="CC128" s="241"/>
      <c r="CD128" s="241"/>
      <c r="CE128" s="241"/>
      <c r="CF128" s="241"/>
      <c r="CG128" s="218"/>
      <c r="CH128" s="218"/>
      <c r="CI128" s="218"/>
      <c r="CJ128" s="240"/>
      <c r="CK128" s="867"/>
      <c r="CL128" s="868"/>
      <c r="CM128" s="868"/>
      <c r="CN128" s="868"/>
      <c r="CO128" s="869"/>
      <c r="CP128" s="799" t="s">
        <v>510</v>
      </c>
      <c r="CQ128" s="740"/>
      <c r="CR128" s="740"/>
      <c r="CS128" s="740"/>
      <c r="CT128" s="740"/>
      <c r="CU128" s="740"/>
      <c r="CV128" s="740"/>
      <c r="CW128" s="740"/>
      <c r="CX128" s="740"/>
      <c r="CY128" s="740"/>
      <c r="CZ128" s="740"/>
      <c r="DA128" s="740"/>
      <c r="DB128" s="740"/>
      <c r="DC128" s="740"/>
      <c r="DD128" s="740"/>
      <c r="DE128" s="740"/>
      <c r="DF128" s="741"/>
      <c r="DG128" s="800" t="s">
        <v>511</v>
      </c>
      <c r="DH128" s="801"/>
      <c r="DI128" s="801"/>
      <c r="DJ128" s="801"/>
      <c r="DK128" s="801"/>
      <c r="DL128" s="801" t="s">
        <v>490</v>
      </c>
      <c r="DM128" s="801"/>
      <c r="DN128" s="801"/>
      <c r="DO128" s="801"/>
      <c r="DP128" s="801"/>
      <c r="DQ128" s="801" t="s">
        <v>491</v>
      </c>
      <c r="DR128" s="801"/>
      <c r="DS128" s="801"/>
      <c r="DT128" s="801"/>
      <c r="DU128" s="801"/>
      <c r="DV128" s="802" t="s">
        <v>490</v>
      </c>
      <c r="DW128" s="802"/>
      <c r="DX128" s="802"/>
      <c r="DY128" s="802"/>
      <c r="DZ128" s="803"/>
    </row>
    <row r="129" spans="1:131" s="216" customFormat="1" ht="26.25" customHeight="1" x14ac:dyDescent="0.15">
      <c r="A129" s="784" t="s">
        <v>108</v>
      </c>
      <c r="B129" s="785"/>
      <c r="C129" s="785"/>
      <c r="D129" s="785"/>
      <c r="E129" s="785"/>
      <c r="F129" s="785"/>
      <c r="G129" s="785"/>
      <c r="H129" s="785"/>
      <c r="I129" s="785"/>
      <c r="J129" s="785"/>
      <c r="K129" s="785"/>
      <c r="L129" s="785"/>
      <c r="M129" s="785"/>
      <c r="N129" s="785"/>
      <c r="O129" s="785"/>
      <c r="P129" s="785"/>
      <c r="Q129" s="785"/>
      <c r="R129" s="785"/>
      <c r="S129" s="785"/>
      <c r="T129" s="785"/>
      <c r="U129" s="785"/>
      <c r="V129" s="785"/>
      <c r="W129" s="786" t="s">
        <v>512</v>
      </c>
      <c r="X129" s="787"/>
      <c r="Y129" s="787"/>
      <c r="Z129" s="788"/>
      <c r="AA129" s="789">
        <v>10462711</v>
      </c>
      <c r="AB129" s="790"/>
      <c r="AC129" s="790"/>
      <c r="AD129" s="790"/>
      <c r="AE129" s="791"/>
      <c r="AF129" s="792">
        <v>10676836</v>
      </c>
      <c r="AG129" s="790"/>
      <c r="AH129" s="790"/>
      <c r="AI129" s="790"/>
      <c r="AJ129" s="791"/>
      <c r="AK129" s="792">
        <v>11415762</v>
      </c>
      <c r="AL129" s="790"/>
      <c r="AM129" s="790"/>
      <c r="AN129" s="790"/>
      <c r="AO129" s="791"/>
      <c r="AP129" s="793"/>
      <c r="AQ129" s="794"/>
      <c r="AR129" s="794"/>
      <c r="AS129" s="794"/>
      <c r="AT129" s="795"/>
      <c r="AU129" s="219"/>
      <c r="AV129" s="219"/>
      <c r="AW129" s="219"/>
      <c r="AX129" s="761" t="s">
        <v>513</v>
      </c>
      <c r="AY129" s="762"/>
      <c r="AZ129" s="762"/>
      <c r="BA129" s="762"/>
      <c r="BB129" s="762"/>
      <c r="BC129" s="762"/>
      <c r="BD129" s="762"/>
      <c r="BE129" s="763"/>
      <c r="BF129" s="780" t="s">
        <v>253</v>
      </c>
      <c r="BG129" s="781"/>
      <c r="BH129" s="781"/>
      <c r="BI129" s="781"/>
      <c r="BJ129" s="781"/>
      <c r="BK129" s="781"/>
      <c r="BL129" s="782"/>
      <c r="BM129" s="780">
        <v>18.13</v>
      </c>
      <c r="BN129" s="781"/>
      <c r="BO129" s="781"/>
      <c r="BP129" s="781"/>
      <c r="BQ129" s="781"/>
      <c r="BR129" s="781"/>
      <c r="BS129" s="782"/>
      <c r="BT129" s="780">
        <v>30</v>
      </c>
      <c r="BU129" s="781"/>
      <c r="BV129" s="781"/>
      <c r="BW129" s="781"/>
      <c r="BX129" s="781"/>
      <c r="BY129" s="781"/>
      <c r="BZ129" s="783"/>
      <c r="CA129" s="242"/>
      <c r="CB129" s="242"/>
      <c r="CC129" s="242"/>
      <c r="CD129" s="242"/>
      <c r="CE129" s="242"/>
      <c r="CF129" s="242"/>
      <c r="CG129" s="242"/>
      <c r="CH129" s="242"/>
      <c r="CI129" s="242"/>
      <c r="CJ129" s="242"/>
      <c r="CK129" s="242"/>
      <c r="CL129" s="242"/>
      <c r="CM129" s="242"/>
      <c r="CN129" s="242"/>
      <c r="CO129" s="242"/>
      <c r="CP129" s="242"/>
      <c r="CQ129" s="242"/>
      <c r="CR129" s="242"/>
      <c r="CS129" s="242"/>
      <c r="CT129" s="242"/>
      <c r="CU129" s="242"/>
      <c r="CV129" s="242"/>
      <c r="CW129" s="242"/>
      <c r="CX129" s="242"/>
      <c r="CY129" s="242"/>
      <c r="CZ129" s="242"/>
      <c r="DA129" s="242"/>
      <c r="DB129" s="242"/>
      <c r="DC129" s="242"/>
      <c r="DD129" s="242"/>
      <c r="DE129" s="242"/>
      <c r="DF129" s="242"/>
      <c r="DG129" s="242"/>
      <c r="DH129" s="242"/>
      <c r="DI129" s="242"/>
      <c r="DJ129" s="242"/>
      <c r="DK129" s="242"/>
      <c r="DL129" s="242"/>
      <c r="DM129" s="242"/>
      <c r="DN129" s="242"/>
      <c r="DO129" s="242"/>
      <c r="DP129" s="219"/>
      <c r="DQ129" s="219"/>
      <c r="DR129" s="219"/>
      <c r="DS129" s="219"/>
      <c r="DT129" s="219"/>
      <c r="DU129" s="219"/>
      <c r="DV129" s="219"/>
      <c r="DW129" s="219"/>
      <c r="DX129" s="219"/>
      <c r="DY129" s="219"/>
      <c r="DZ129" s="219"/>
    </row>
    <row r="130" spans="1:131" s="216" customFormat="1" ht="26.25" customHeight="1" x14ac:dyDescent="0.15">
      <c r="A130" s="784" t="s">
        <v>514</v>
      </c>
      <c r="B130" s="785"/>
      <c r="C130" s="785"/>
      <c r="D130" s="785"/>
      <c r="E130" s="785"/>
      <c r="F130" s="785"/>
      <c r="G130" s="785"/>
      <c r="H130" s="785"/>
      <c r="I130" s="785"/>
      <c r="J130" s="785"/>
      <c r="K130" s="785"/>
      <c r="L130" s="785"/>
      <c r="M130" s="785"/>
      <c r="N130" s="785"/>
      <c r="O130" s="785"/>
      <c r="P130" s="785"/>
      <c r="Q130" s="785"/>
      <c r="R130" s="785"/>
      <c r="S130" s="785"/>
      <c r="T130" s="785"/>
      <c r="U130" s="785"/>
      <c r="V130" s="785"/>
      <c r="W130" s="786" t="s">
        <v>515</v>
      </c>
      <c r="X130" s="787"/>
      <c r="Y130" s="787"/>
      <c r="Z130" s="788"/>
      <c r="AA130" s="789">
        <v>1281449</v>
      </c>
      <c r="AB130" s="790"/>
      <c r="AC130" s="790"/>
      <c r="AD130" s="790"/>
      <c r="AE130" s="791"/>
      <c r="AF130" s="792">
        <v>1252493</v>
      </c>
      <c r="AG130" s="790"/>
      <c r="AH130" s="790"/>
      <c r="AI130" s="790"/>
      <c r="AJ130" s="791"/>
      <c r="AK130" s="792">
        <v>1261317</v>
      </c>
      <c r="AL130" s="790"/>
      <c r="AM130" s="790"/>
      <c r="AN130" s="790"/>
      <c r="AO130" s="791"/>
      <c r="AP130" s="793"/>
      <c r="AQ130" s="794"/>
      <c r="AR130" s="794"/>
      <c r="AS130" s="794"/>
      <c r="AT130" s="795"/>
      <c r="AU130" s="219"/>
      <c r="AV130" s="219"/>
      <c r="AW130" s="219"/>
      <c r="AX130" s="761" t="s">
        <v>516</v>
      </c>
      <c r="AY130" s="762"/>
      <c r="AZ130" s="762"/>
      <c r="BA130" s="762"/>
      <c r="BB130" s="762"/>
      <c r="BC130" s="762"/>
      <c r="BD130" s="762"/>
      <c r="BE130" s="763"/>
      <c r="BF130" s="764">
        <v>4</v>
      </c>
      <c r="BG130" s="765"/>
      <c r="BH130" s="765"/>
      <c r="BI130" s="765"/>
      <c r="BJ130" s="765"/>
      <c r="BK130" s="765"/>
      <c r="BL130" s="766"/>
      <c r="BM130" s="764">
        <v>25</v>
      </c>
      <c r="BN130" s="765"/>
      <c r="BO130" s="765"/>
      <c r="BP130" s="765"/>
      <c r="BQ130" s="765"/>
      <c r="BR130" s="765"/>
      <c r="BS130" s="766"/>
      <c r="BT130" s="764">
        <v>35</v>
      </c>
      <c r="BU130" s="765"/>
      <c r="BV130" s="765"/>
      <c r="BW130" s="765"/>
      <c r="BX130" s="765"/>
      <c r="BY130" s="765"/>
      <c r="BZ130" s="767"/>
      <c r="CA130" s="242"/>
      <c r="CB130" s="242"/>
      <c r="CC130" s="242"/>
      <c r="CD130" s="242"/>
      <c r="CE130" s="242"/>
      <c r="CF130" s="242"/>
      <c r="CG130" s="242"/>
      <c r="CH130" s="242"/>
      <c r="CI130" s="242"/>
      <c r="CJ130" s="242"/>
      <c r="CK130" s="242"/>
      <c r="CL130" s="242"/>
      <c r="CM130" s="242"/>
      <c r="CN130" s="242"/>
      <c r="CO130" s="242"/>
      <c r="CP130" s="242"/>
      <c r="CQ130" s="242"/>
      <c r="CR130" s="242"/>
      <c r="CS130" s="242"/>
      <c r="CT130" s="242"/>
      <c r="CU130" s="242"/>
      <c r="CV130" s="242"/>
      <c r="CW130" s="242"/>
      <c r="CX130" s="242"/>
      <c r="CY130" s="242"/>
      <c r="CZ130" s="242"/>
      <c r="DA130" s="242"/>
      <c r="DB130" s="242"/>
      <c r="DC130" s="242"/>
      <c r="DD130" s="242"/>
      <c r="DE130" s="242"/>
      <c r="DF130" s="242"/>
      <c r="DG130" s="242"/>
      <c r="DH130" s="242"/>
      <c r="DI130" s="242"/>
      <c r="DJ130" s="242"/>
      <c r="DK130" s="242"/>
      <c r="DL130" s="242"/>
      <c r="DM130" s="242"/>
      <c r="DN130" s="242"/>
      <c r="DO130" s="242"/>
      <c r="DP130" s="219"/>
      <c r="DQ130" s="219"/>
      <c r="DR130" s="219"/>
      <c r="DS130" s="219"/>
      <c r="DT130" s="219"/>
      <c r="DU130" s="219"/>
      <c r="DV130" s="219"/>
      <c r="DW130" s="219"/>
      <c r="DX130" s="219"/>
      <c r="DY130" s="219"/>
      <c r="DZ130" s="219"/>
    </row>
    <row r="131" spans="1:131" s="216" customFormat="1" ht="26.25" customHeight="1" thickBot="1" x14ac:dyDescent="0.2">
      <c r="A131" s="768"/>
      <c r="B131" s="769"/>
      <c r="C131" s="769"/>
      <c r="D131" s="769"/>
      <c r="E131" s="769"/>
      <c r="F131" s="769"/>
      <c r="G131" s="769"/>
      <c r="H131" s="769"/>
      <c r="I131" s="769"/>
      <c r="J131" s="769"/>
      <c r="K131" s="769"/>
      <c r="L131" s="769"/>
      <c r="M131" s="769"/>
      <c r="N131" s="769"/>
      <c r="O131" s="769"/>
      <c r="P131" s="769"/>
      <c r="Q131" s="769"/>
      <c r="R131" s="769"/>
      <c r="S131" s="769"/>
      <c r="T131" s="769"/>
      <c r="U131" s="769"/>
      <c r="V131" s="769"/>
      <c r="W131" s="770" t="s">
        <v>517</v>
      </c>
      <c r="X131" s="771"/>
      <c r="Y131" s="771"/>
      <c r="Z131" s="772"/>
      <c r="AA131" s="773">
        <v>9181262</v>
      </c>
      <c r="AB131" s="774"/>
      <c r="AC131" s="774"/>
      <c r="AD131" s="774"/>
      <c r="AE131" s="775"/>
      <c r="AF131" s="776">
        <v>9424343</v>
      </c>
      <c r="AG131" s="774"/>
      <c r="AH131" s="774"/>
      <c r="AI131" s="774"/>
      <c r="AJ131" s="775"/>
      <c r="AK131" s="776">
        <v>10154445</v>
      </c>
      <c r="AL131" s="774"/>
      <c r="AM131" s="774"/>
      <c r="AN131" s="774"/>
      <c r="AO131" s="775"/>
      <c r="AP131" s="777"/>
      <c r="AQ131" s="778"/>
      <c r="AR131" s="778"/>
      <c r="AS131" s="778"/>
      <c r="AT131" s="779"/>
      <c r="AU131" s="219"/>
      <c r="AV131" s="219"/>
      <c r="AW131" s="219"/>
      <c r="AX131" s="739" t="s">
        <v>518</v>
      </c>
      <c r="AY131" s="740"/>
      <c r="AZ131" s="740"/>
      <c r="BA131" s="740"/>
      <c r="BB131" s="740"/>
      <c r="BC131" s="740"/>
      <c r="BD131" s="740"/>
      <c r="BE131" s="741"/>
      <c r="BF131" s="742" t="s">
        <v>253</v>
      </c>
      <c r="BG131" s="743"/>
      <c r="BH131" s="743"/>
      <c r="BI131" s="743"/>
      <c r="BJ131" s="743"/>
      <c r="BK131" s="743"/>
      <c r="BL131" s="744"/>
      <c r="BM131" s="742">
        <v>350</v>
      </c>
      <c r="BN131" s="743"/>
      <c r="BO131" s="743"/>
      <c r="BP131" s="743"/>
      <c r="BQ131" s="743"/>
      <c r="BR131" s="743"/>
      <c r="BS131" s="744"/>
      <c r="BT131" s="745"/>
      <c r="BU131" s="746"/>
      <c r="BV131" s="746"/>
      <c r="BW131" s="746"/>
      <c r="BX131" s="746"/>
      <c r="BY131" s="746"/>
      <c r="BZ131" s="747"/>
      <c r="CA131" s="242"/>
      <c r="CB131" s="242"/>
      <c r="CC131" s="242"/>
      <c r="CD131" s="242"/>
      <c r="CE131" s="242"/>
      <c r="CF131" s="242"/>
      <c r="CG131" s="242"/>
      <c r="CH131" s="242"/>
      <c r="CI131" s="242"/>
      <c r="CJ131" s="242"/>
      <c r="CK131" s="242"/>
      <c r="CL131" s="242"/>
      <c r="CM131" s="242"/>
      <c r="CN131" s="242"/>
      <c r="CO131" s="242"/>
      <c r="CP131" s="242"/>
      <c r="CQ131" s="242"/>
      <c r="CR131" s="242"/>
      <c r="CS131" s="242"/>
      <c r="CT131" s="242"/>
      <c r="CU131" s="242"/>
      <c r="CV131" s="242"/>
      <c r="CW131" s="242"/>
      <c r="CX131" s="242"/>
      <c r="CY131" s="242"/>
      <c r="CZ131" s="242"/>
      <c r="DA131" s="242"/>
      <c r="DB131" s="242"/>
      <c r="DC131" s="242"/>
      <c r="DD131" s="242"/>
      <c r="DE131" s="242"/>
      <c r="DF131" s="242"/>
      <c r="DG131" s="242"/>
      <c r="DH131" s="242"/>
      <c r="DI131" s="242"/>
      <c r="DJ131" s="242"/>
      <c r="DK131" s="242"/>
      <c r="DL131" s="242"/>
      <c r="DM131" s="242"/>
      <c r="DN131" s="242"/>
      <c r="DO131" s="242"/>
      <c r="DP131" s="219"/>
      <c r="DQ131" s="219"/>
      <c r="DR131" s="219"/>
      <c r="DS131" s="219"/>
      <c r="DT131" s="219"/>
      <c r="DU131" s="219"/>
      <c r="DV131" s="219"/>
      <c r="DW131" s="219"/>
      <c r="DX131" s="219"/>
      <c r="DY131" s="219"/>
      <c r="DZ131" s="219"/>
    </row>
    <row r="132" spans="1:131" s="216" customFormat="1" ht="26.25" customHeight="1" x14ac:dyDescent="0.15">
      <c r="A132" s="748" t="s">
        <v>519</v>
      </c>
      <c r="B132" s="749"/>
      <c r="C132" s="749"/>
      <c r="D132" s="749"/>
      <c r="E132" s="749"/>
      <c r="F132" s="749"/>
      <c r="G132" s="749"/>
      <c r="H132" s="749"/>
      <c r="I132" s="749"/>
      <c r="J132" s="749"/>
      <c r="K132" s="749"/>
      <c r="L132" s="749"/>
      <c r="M132" s="749"/>
      <c r="N132" s="749"/>
      <c r="O132" s="749"/>
      <c r="P132" s="749"/>
      <c r="Q132" s="749"/>
      <c r="R132" s="749"/>
      <c r="S132" s="749"/>
      <c r="T132" s="749"/>
      <c r="U132" s="749"/>
      <c r="V132" s="752" t="s">
        <v>520</v>
      </c>
      <c r="W132" s="752"/>
      <c r="X132" s="752"/>
      <c r="Y132" s="752"/>
      <c r="Z132" s="753"/>
      <c r="AA132" s="754">
        <v>4.3999624730000004</v>
      </c>
      <c r="AB132" s="755"/>
      <c r="AC132" s="755"/>
      <c r="AD132" s="755"/>
      <c r="AE132" s="756"/>
      <c r="AF132" s="757">
        <v>3.6903368219999999</v>
      </c>
      <c r="AG132" s="755"/>
      <c r="AH132" s="755"/>
      <c r="AI132" s="755"/>
      <c r="AJ132" s="756"/>
      <c r="AK132" s="757">
        <v>4.0517133139999997</v>
      </c>
      <c r="AL132" s="755"/>
      <c r="AM132" s="755"/>
      <c r="AN132" s="755"/>
      <c r="AO132" s="756"/>
      <c r="AP132" s="758"/>
      <c r="AQ132" s="759"/>
      <c r="AR132" s="759"/>
      <c r="AS132" s="759"/>
      <c r="AT132" s="760"/>
      <c r="AU132" s="243"/>
      <c r="AV132" s="219"/>
      <c r="AW132" s="219"/>
      <c r="AX132" s="219"/>
      <c r="AY132" s="219"/>
      <c r="AZ132" s="219"/>
      <c r="BA132" s="219"/>
      <c r="BB132" s="219"/>
      <c r="BC132" s="219"/>
      <c r="BD132" s="219"/>
      <c r="BE132" s="219"/>
      <c r="BF132" s="219"/>
      <c r="BG132" s="219"/>
      <c r="BH132" s="219"/>
      <c r="BI132" s="219"/>
      <c r="BJ132" s="219"/>
      <c r="BK132" s="219"/>
      <c r="BL132" s="219"/>
      <c r="BM132" s="219"/>
      <c r="BN132" s="219"/>
      <c r="BO132" s="219"/>
      <c r="BP132" s="219"/>
      <c r="BQ132" s="219"/>
      <c r="BR132" s="219"/>
      <c r="BS132" s="220"/>
      <c r="BT132" s="219"/>
      <c r="BU132" s="219"/>
      <c r="BV132" s="219"/>
      <c r="BW132" s="219"/>
      <c r="BX132" s="219"/>
      <c r="BY132" s="219"/>
      <c r="BZ132" s="219"/>
      <c r="CA132" s="242"/>
      <c r="CB132" s="242"/>
      <c r="CC132" s="242"/>
      <c r="CD132" s="242"/>
      <c r="CE132" s="242"/>
      <c r="CF132" s="242"/>
      <c r="CG132" s="242"/>
      <c r="CH132" s="242"/>
      <c r="CI132" s="242"/>
      <c r="CJ132" s="242"/>
      <c r="CK132" s="242"/>
      <c r="CL132" s="242"/>
      <c r="CM132" s="242"/>
      <c r="CN132" s="242"/>
      <c r="CO132" s="242"/>
      <c r="CP132" s="242"/>
      <c r="CQ132" s="242"/>
      <c r="CR132" s="242"/>
      <c r="CS132" s="242"/>
      <c r="CT132" s="242"/>
      <c r="CU132" s="242"/>
      <c r="CV132" s="242"/>
      <c r="CW132" s="242"/>
      <c r="CX132" s="242"/>
      <c r="CY132" s="242"/>
      <c r="CZ132" s="242"/>
      <c r="DA132" s="242"/>
      <c r="DB132" s="242"/>
      <c r="DC132" s="242"/>
      <c r="DD132" s="242"/>
      <c r="DE132" s="242"/>
      <c r="DF132" s="242"/>
      <c r="DG132" s="242"/>
      <c r="DH132" s="242"/>
      <c r="DI132" s="242"/>
      <c r="DJ132" s="242"/>
      <c r="DK132" s="242"/>
      <c r="DL132" s="242"/>
      <c r="DM132" s="242"/>
      <c r="DN132" s="242"/>
      <c r="DO132" s="242"/>
      <c r="DP132" s="219"/>
      <c r="DQ132" s="219"/>
      <c r="DR132" s="219"/>
      <c r="DS132" s="219"/>
      <c r="DT132" s="219"/>
      <c r="DU132" s="219"/>
      <c r="DV132" s="219"/>
      <c r="DW132" s="219"/>
      <c r="DX132" s="219"/>
      <c r="DY132" s="219"/>
      <c r="DZ132" s="219"/>
    </row>
    <row r="133" spans="1:131" s="216" customFormat="1" ht="26.25" customHeight="1" thickBot="1" x14ac:dyDescent="0.2">
      <c r="A133" s="750"/>
      <c r="B133" s="751"/>
      <c r="C133" s="751"/>
      <c r="D133" s="751"/>
      <c r="E133" s="751"/>
      <c r="F133" s="751"/>
      <c r="G133" s="751"/>
      <c r="H133" s="751"/>
      <c r="I133" s="751"/>
      <c r="J133" s="751"/>
      <c r="K133" s="751"/>
      <c r="L133" s="751"/>
      <c r="M133" s="751"/>
      <c r="N133" s="751"/>
      <c r="O133" s="751"/>
      <c r="P133" s="751"/>
      <c r="Q133" s="751"/>
      <c r="R133" s="751"/>
      <c r="S133" s="751"/>
      <c r="T133" s="751"/>
      <c r="U133" s="751"/>
      <c r="V133" s="731" t="s">
        <v>521</v>
      </c>
      <c r="W133" s="731"/>
      <c r="X133" s="731"/>
      <c r="Y133" s="731"/>
      <c r="Z133" s="732"/>
      <c r="AA133" s="733">
        <v>4</v>
      </c>
      <c r="AB133" s="734"/>
      <c r="AC133" s="734"/>
      <c r="AD133" s="734"/>
      <c r="AE133" s="735"/>
      <c r="AF133" s="733">
        <v>4</v>
      </c>
      <c r="AG133" s="734"/>
      <c r="AH133" s="734"/>
      <c r="AI133" s="734"/>
      <c r="AJ133" s="735"/>
      <c r="AK133" s="733">
        <v>4</v>
      </c>
      <c r="AL133" s="734"/>
      <c r="AM133" s="734"/>
      <c r="AN133" s="734"/>
      <c r="AO133" s="735"/>
      <c r="AP133" s="736"/>
      <c r="AQ133" s="737"/>
      <c r="AR133" s="737"/>
      <c r="AS133" s="737"/>
      <c r="AT133" s="738"/>
      <c r="AU133" s="219"/>
      <c r="AV133" s="219"/>
      <c r="AW133" s="219"/>
      <c r="AX133" s="219"/>
      <c r="AY133" s="219"/>
      <c r="AZ133" s="219"/>
      <c r="BA133" s="219"/>
      <c r="BB133" s="219"/>
      <c r="BC133" s="219"/>
      <c r="BD133" s="219"/>
      <c r="BE133" s="219"/>
      <c r="BF133" s="219"/>
      <c r="BG133" s="219"/>
      <c r="BH133" s="219"/>
      <c r="BI133" s="219"/>
      <c r="BJ133" s="219"/>
      <c r="BK133" s="219"/>
      <c r="BL133" s="219"/>
      <c r="BM133" s="219"/>
      <c r="BN133" s="242"/>
      <c r="BO133" s="242"/>
      <c r="BP133" s="242"/>
      <c r="BQ133" s="242"/>
      <c r="BR133" s="242"/>
      <c r="BS133" s="242"/>
      <c r="BT133" s="242"/>
      <c r="BU133" s="242"/>
      <c r="BV133" s="242"/>
      <c r="BW133" s="242"/>
      <c r="BX133" s="242"/>
      <c r="BY133" s="242"/>
      <c r="BZ133" s="242"/>
      <c r="CA133" s="242"/>
      <c r="CB133" s="242"/>
      <c r="CC133" s="242"/>
      <c r="CD133" s="242"/>
      <c r="CE133" s="242"/>
      <c r="CF133" s="242"/>
      <c r="CG133" s="242"/>
      <c r="CH133" s="242"/>
      <c r="CI133" s="242"/>
      <c r="CJ133" s="242"/>
      <c r="CK133" s="242"/>
      <c r="CL133" s="242"/>
      <c r="CM133" s="242"/>
      <c r="CN133" s="242"/>
      <c r="CO133" s="242"/>
      <c r="CP133" s="242"/>
      <c r="CQ133" s="242"/>
      <c r="CR133" s="242"/>
      <c r="CS133" s="242"/>
      <c r="CT133" s="242"/>
      <c r="CU133" s="242"/>
      <c r="CV133" s="242"/>
      <c r="CW133" s="242"/>
      <c r="CX133" s="242"/>
      <c r="CY133" s="242"/>
      <c r="CZ133" s="242"/>
      <c r="DA133" s="242"/>
      <c r="DB133" s="242"/>
      <c r="DC133" s="242"/>
      <c r="DD133" s="242"/>
      <c r="DE133" s="242"/>
      <c r="DF133" s="242"/>
      <c r="DG133" s="242"/>
      <c r="DH133" s="242"/>
      <c r="DI133" s="242"/>
      <c r="DJ133" s="242"/>
      <c r="DK133" s="242"/>
      <c r="DL133" s="242"/>
      <c r="DM133" s="242"/>
      <c r="DN133" s="242"/>
      <c r="DO133" s="242"/>
      <c r="DP133" s="219"/>
      <c r="DQ133" s="219"/>
      <c r="DR133" s="219"/>
      <c r="DS133" s="219"/>
      <c r="DT133" s="219"/>
      <c r="DU133" s="219"/>
      <c r="DV133" s="219"/>
      <c r="DW133" s="219"/>
      <c r="DX133" s="219"/>
      <c r="DY133" s="219"/>
      <c r="DZ133" s="219"/>
    </row>
    <row r="134" spans="1:131" ht="11.25" customHeight="1" x14ac:dyDescent="0.15">
      <c r="A134" s="244"/>
      <c r="B134" s="244"/>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19"/>
      <c r="AV134" s="219"/>
      <c r="AW134" s="219"/>
      <c r="AX134" s="219"/>
      <c r="AY134" s="219"/>
      <c r="AZ134" s="219"/>
      <c r="BA134" s="219"/>
      <c r="BB134" s="219"/>
      <c r="BC134" s="219"/>
      <c r="BD134" s="219"/>
      <c r="BE134" s="219"/>
      <c r="BF134" s="219"/>
      <c r="BG134" s="219"/>
      <c r="BH134" s="219"/>
      <c r="BI134" s="219"/>
      <c r="BJ134" s="219"/>
      <c r="BK134" s="219"/>
      <c r="BL134" s="219"/>
      <c r="BM134" s="219"/>
      <c r="BN134" s="242"/>
      <c r="BO134" s="242"/>
      <c r="BP134" s="242"/>
      <c r="BQ134" s="242"/>
      <c r="BR134" s="242"/>
      <c r="BS134" s="242"/>
      <c r="BT134" s="242"/>
      <c r="BU134" s="242"/>
      <c r="BV134" s="242"/>
      <c r="BW134" s="242"/>
      <c r="BX134" s="242"/>
      <c r="BY134" s="242"/>
      <c r="BZ134" s="242"/>
      <c r="CA134" s="242"/>
      <c r="CB134" s="242"/>
      <c r="CC134" s="242"/>
      <c r="CD134" s="242"/>
      <c r="CE134" s="242"/>
      <c r="CF134" s="242"/>
      <c r="CG134" s="242"/>
      <c r="CH134" s="242"/>
      <c r="CI134" s="242"/>
      <c r="CJ134" s="242"/>
      <c r="CK134" s="242"/>
      <c r="CL134" s="242"/>
      <c r="CM134" s="242"/>
      <c r="CN134" s="242"/>
      <c r="CO134" s="242"/>
      <c r="CP134" s="242"/>
      <c r="CQ134" s="242"/>
      <c r="CR134" s="242"/>
      <c r="CS134" s="242"/>
      <c r="CT134" s="242"/>
      <c r="CU134" s="242"/>
      <c r="CV134" s="242"/>
      <c r="CW134" s="242"/>
      <c r="CX134" s="242"/>
      <c r="CY134" s="242"/>
      <c r="CZ134" s="242"/>
      <c r="DA134" s="242"/>
      <c r="DB134" s="242"/>
      <c r="DC134" s="242"/>
      <c r="DD134" s="242"/>
      <c r="DE134" s="242"/>
      <c r="DF134" s="242"/>
      <c r="DG134" s="242"/>
      <c r="DH134" s="242"/>
      <c r="DI134" s="242"/>
      <c r="DJ134" s="242"/>
      <c r="DK134" s="242"/>
      <c r="DL134" s="242"/>
      <c r="DM134" s="242"/>
      <c r="DN134" s="242"/>
      <c r="DO134" s="242"/>
      <c r="DP134" s="219"/>
      <c r="DQ134" s="219"/>
      <c r="DR134" s="219"/>
      <c r="DS134" s="219"/>
      <c r="DT134" s="219"/>
      <c r="DU134" s="219"/>
      <c r="DV134" s="219"/>
      <c r="DW134" s="219"/>
      <c r="DX134" s="219"/>
      <c r="DY134" s="219"/>
      <c r="DZ134" s="219"/>
      <c r="EA134" s="216"/>
    </row>
    <row r="135" spans="1:131" ht="14.25" hidden="1" x14ac:dyDescent="0.15">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c r="BZ135" s="244"/>
      <c r="CA135" s="244"/>
      <c r="CB135" s="244"/>
      <c r="CC135" s="244"/>
      <c r="CD135" s="244"/>
      <c r="CE135" s="244"/>
      <c r="CF135" s="244"/>
      <c r="CG135" s="244"/>
      <c r="CH135" s="244"/>
      <c r="CI135" s="244"/>
      <c r="CJ135" s="244"/>
      <c r="CK135" s="244"/>
      <c r="CL135" s="244"/>
      <c r="CM135" s="244"/>
      <c r="CN135" s="244"/>
      <c r="CO135" s="244"/>
      <c r="CP135" s="244"/>
      <c r="CQ135" s="244"/>
      <c r="CR135" s="244"/>
      <c r="CS135" s="244"/>
      <c r="CT135" s="244"/>
      <c r="CU135" s="244"/>
      <c r="CV135" s="244"/>
      <c r="CW135" s="244"/>
      <c r="CX135" s="244"/>
      <c r="CY135" s="244"/>
      <c r="CZ135" s="244"/>
      <c r="DA135" s="244"/>
      <c r="DB135" s="244"/>
      <c r="DC135" s="244"/>
      <c r="DD135" s="244"/>
      <c r="DE135" s="244"/>
      <c r="DF135" s="244"/>
      <c r="DG135" s="244"/>
      <c r="DH135" s="244"/>
      <c r="DI135" s="244"/>
      <c r="DJ135" s="244"/>
      <c r="DK135" s="244"/>
      <c r="DL135" s="244"/>
      <c r="DM135" s="244"/>
      <c r="DN135" s="244"/>
      <c r="DO135" s="244"/>
      <c r="DP135" s="244"/>
      <c r="DQ135" s="244"/>
      <c r="DR135" s="244"/>
      <c r="DS135" s="244"/>
      <c r="DT135" s="244"/>
      <c r="DU135" s="244"/>
      <c r="DV135" s="244"/>
      <c r="DW135" s="244"/>
      <c r="DX135" s="244"/>
      <c r="DY135" s="244"/>
      <c r="DZ135" s="244"/>
    </row>
  </sheetData>
  <sheetProtection algorithmName="SHA-512" hashValue="N1DKB/NrFoxTQK4KYxG3Sue3BhSMnIged7fpiYq/ihqef5n6T3ijWzYRwYJqNb0axJe/8VeMzGL1PGOFzubTqw==" saltValue="nJxKXUtDWCBX8OTZyQQot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6" customWidth="1"/>
    <col min="121" max="121" width="0" style="245" hidden="1" customWidth="1"/>
    <col min="122" max="16384" width="9" style="245" hidden="1"/>
  </cols>
  <sheetData>
    <row r="1" spans="1:120" x14ac:dyDescent="0.15">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5"/>
    </row>
    <row r="17" spans="119:120" x14ac:dyDescent="0.15">
      <c r="DP17" s="245"/>
    </row>
    <row r="18" spans="119:120" x14ac:dyDescent="0.15"/>
    <row r="19" spans="119:120" x14ac:dyDescent="0.15"/>
    <row r="20" spans="119:120" x14ac:dyDescent="0.15">
      <c r="DO20" s="245"/>
      <c r="DP20" s="245"/>
    </row>
    <row r="21" spans="119:120" x14ac:dyDescent="0.15">
      <c r="DP21" s="245"/>
    </row>
    <row r="22" spans="119:120" x14ac:dyDescent="0.15"/>
    <row r="23" spans="119:120" x14ac:dyDescent="0.15">
      <c r="DO23" s="245"/>
      <c r="DP23" s="245"/>
    </row>
    <row r="24" spans="119:120" x14ac:dyDescent="0.15">
      <c r="DP24" s="245"/>
    </row>
    <row r="25" spans="119:120" x14ac:dyDescent="0.15">
      <c r="DP25" s="245"/>
    </row>
    <row r="26" spans="119:120" x14ac:dyDescent="0.15">
      <c r="DO26" s="245"/>
      <c r="DP26" s="245"/>
    </row>
    <row r="27" spans="119:120" x14ac:dyDescent="0.15"/>
    <row r="28" spans="119:120" x14ac:dyDescent="0.15">
      <c r="DO28" s="245"/>
      <c r="DP28" s="245"/>
    </row>
    <row r="29" spans="119:120" x14ac:dyDescent="0.15">
      <c r="DP29" s="245"/>
    </row>
    <row r="30" spans="119:120" x14ac:dyDescent="0.15"/>
    <row r="31" spans="119:120" x14ac:dyDescent="0.15">
      <c r="DO31" s="245"/>
      <c r="DP31" s="245"/>
    </row>
    <row r="32" spans="119:120" x14ac:dyDescent="0.15"/>
    <row r="33" spans="98:120" x14ac:dyDescent="0.15">
      <c r="DO33" s="245"/>
      <c r="DP33" s="245"/>
    </row>
    <row r="34" spans="98:120" x14ac:dyDescent="0.15">
      <c r="DM34" s="245"/>
    </row>
    <row r="35" spans="98:120" x14ac:dyDescent="0.15">
      <c r="CT35" s="245"/>
      <c r="CU35" s="245"/>
      <c r="CV35" s="245"/>
      <c r="CY35" s="245"/>
      <c r="CZ35" s="245"/>
      <c r="DA35" s="245"/>
      <c r="DD35" s="245"/>
      <c r="DE35" s="245"/>
      <c r="DF35" s="245"/>
      <c r="DI35" s="245"/>
      <c r="DJ35" s="245"/>
      <c r="DK35" s="245"/>
      <c r="DM35" s="245"/>
      <c r="DN35" s="245"/>
      <c r="DO35" s="245"/>
      <c r="DP35" s="245"/>
    </row>
    <row r="36" spans="98:120" x14ac:dyDescent="0.15"/>
    <row r="37" spans="98:120" x14ac:dyDescent="0.15">
      <c r="CW37" s="245"/>
      <c r="DB37" s="245"/>
      <c r="DG37" s="245"/>
      <c r="DL37" s="245"/>
      <c r="DP37" s="245"/>
    </row>
    <row r="38" spans="98:120" x14ac:dyDescent="0.15">
      <c r="CT38" s="245"/>
      <c r="CU38" s="245"/>
      <c r="CV38" s="245"/>
      <c r="CW38" s="245"/>
      <c r="CY38" s="245"/>
      <c r="CZ38" s="245"/>
      <c r="DA38" s="245"/>
      <c r="DB38" s="245"/>
      <c r="DD38" s="245"/>
      <c r="DE38" s="245"/>
      <c r="DF38" s="245"/>
      <c r="DG38" s="245"/>
      <c r="DI38" s="245"/>
      <c r="DJ38" s="245"/>
      <c r="DK38" s="245"/>
      <c r="DL38" s="245"/>
      <c r="DN38" s="245"/>
      <c r="DO38" s="245"/>
      <c r="DP38" s="24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5"/>
      <c r="DO49" s="245"/>
      <c r="DP49" s="24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5"/>
      <c r="CS63" s="245"/>
      <c r="CX63" s="245"/>
      <c r="DC63" s="245"/>
      <c r="DH63" s="245"/>
    </row>
    <row r="64" spans="22:120" x14ac:dyDescent="0.15">
      <c r="V64" s="245"/>
    </row>
    <row r="65" spans="15:120" x14ac:dyDescent="0.15">
      <c r="X65" s="245"/>
      <c r="Z65" s="245"/>
      <c r="AA65" s="245"/>
      <c r="AB65" s="245"/>
      <c r="AC65" s="245"/>
      <c r="AD65" s="245"/>
      <c r="AE65" s="245"/>
      <c r="AF65" s="245"/>
      <c r="AG65" s="245"/>
      <c r="AH65" s="245"/>
      <c r="AI65" s="245"/>
      <c r="AJ65" s="245"/>
      <c r="AK65" s="245"/>
      <c r="AL65" s="245"/>
      <c r="AM65" s="245"/>
      <c r="AN65" s="245"/>
      <c r="AO65" s="245"/>
      <c r="AP65" s="245"/>
      <c r="AQ65" s="245"/>
      <c r="AR65" s="245"/>
      <c r="AS65" s="245"/>
      <c r="AT65" s="245"/>
      <c r="AU65" s="245"/>
      <c r="AV65" s="245"/>
      <c r="AW65" s="245"/>
      <c r="AX65" s="245"/>
      <c r="AY65" s="245"/>
      <c r="AZ65" s="245"/>
      <c r="BA65" s="245"/>
      <c r="BB65" s="245"/>
      <c r="BC65" s="245"/>
      <c r="BD65" s="245"/>
      <c r="BE65" s="245"/>
      <c r="BF65" s="245"/>
      <c r="BG65" s="245"/>
      <c r="BH65" s="245"/>
      <c r="BI65" s="245"/>
      <c r="BJ65" s="245"/>
      <c r="BK65" s="245"/>
      <c r="BL65" s="245"/>
      <c r="BM65" s="245"/>
      <c r="BN65" s="245"/>
      <c r="BO65" s="245"/>
      <c r="BP65" s="245"/>
      <c r="BQ65" s="245"/>
      <c r="BR65" s="245"/>
      <c r="BS65" s="245"/>
      <c r="BT65" s="245"/>
      <c r="BU65" s="245"/>
      <c r="BV65" s="245"/>
      <c r="BW65" s="245"/>
      <c r="BX65" s="245"/>
      <c r="BY65" s="245"/>
      <c r="BZ65" s="245"/>
      <c r="CA65" s="245"/>
      <c r="CB65" s="245"/>
      <c r="CC65" s="245"/>
      <c r="CD65" s="245"/>
      <c r="CE65" s="245"/>
      <c r="CF65" s="245"/>
      <c r="CG65" s="245"/>
      <c r="CH65" s="245"/>
      <c r="CI65" s="245"/>
      <c r="CJ65" s="245"/>
      <c r="CK65" s="245"/>
      <c r="CL65" s="245"/>
      <c r="CM65" s="245"/>
      <c r="CN65" s="245"/>
      <c r="CO65" s="245"/>
      <c r="CP65" s="245"/>
      <c r="CQ65" s="245"/>
      <c r="CR65" s="245"/>
      <c r="CU65" s="245"/>
      <c r="CZ65" s="245"/>
      <c r="DE65" s="245"/>
      <c r="DJ65" s="245"/>
    </row>
    <row r="66" spans="15:120" x14ac:dyDescent="0.15">
      <c r="Q66" s="245"/>
      <c r="S66" s="245"/>
      <c r="U66" s="245"/>
      <c r="DM66" s="245"/>
    </row>
    <row r="67" spans="15:120" x14ac:dyDescent="0.15">
      <c r="O67" s="245"/>
      <c r="P67" s="245"/>
      <c r="R67" s="245"/>
      <c r="T67" s="245"/>
      <c r="Y67" s="245"/>
      <c r="CT67" s="245"/>
      <c r="CV67" s="245"/>
      <c r="CW67" s="245"/>
      <c r="CY67" s="245"/>
      <c r="DA67" s="245"/>
      <c r="DB67" s="245"/>
      <c r="DD67" s="245"/>
      <c r="DF67" s="245"/>
      <c r="DG67" s="245"/>
      <c r="DI67" s="245"/>
      <c r="DK67" s="245"/>
      <c r="DL67" s="245"/>
      <c r="DN67" s="245"/>
      <c r="DO67" s="245"/>
      <c r="DP67" s="245"/>
    </row>
    <row r="68" spans="15:120" x14ac:dyDescent="0.15"/>
    <row r="69" spans="15:120" x14ac:dyDescent="0.15"/>
    <row r="70" spans="15:120" x14ac:dyDescent="0.15"/>
    <row r="71" spans="15:120" x14ac:dyDescent="0.15"/>
    <row r="72" spans="15:120" x14ac:dyDescent="0.15">
      <c r="DP72" s="245"/>
    </row>
    <row r="73" spans="15:120" x14ac:dyDescent="0.15">
      <c r="DP73" s="24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5"/>
      <c r="CX96" s="245"/>
      <c r="DC96" s="245"/>
      <c r="DH96" s="245"/>
    </row>
    <row r="97" spans="24:120" x14ac:dyDescent="0.15">
      <c r="CS97" s="245"/>
      <c r="CX97" s="245"/>
      <c r="DC97" s="245"/>
      <c r="DH97" s="245"/>
      <c r="DP97" s="246" t="s">
        <v>522</v>
      </c>
    </row>
    <row r="98" spans="24:120" hidden="1" x14ac:dyDescent="0.15">
      <c r="CS98" s="245"/>
      <c r="CX98" s="245"/>
      <c r="DC98" s="245"/>
      <c r="DH98" s="245"/>
    </row>
    <row r="99" spans="24:120" hidden="1" x14ac:dyDescent="0.15">
      <c r="CS99" s="245"/>
      <c r="CX99" s="245"/>
      <c r="DC99" s="245"/>
      <c r="DH99" s="245"/>
    </row>
    <row r="101" spans="24:120" ht="12" hidden="1" customHeight="1" x14ac:dyDescent="0.1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5"/>
      <c r="BA101" s="245"/>
      <c r="BB101" s="245"/>
      <c r="BC101" s="245"/>
      <c r="BD101" s="245"/>
      <c r="BE101" s="245"/>
      <c r="BF101" s="245"/>
      <c r="BG101" s="245"/>
      <c r="BH101" s="245"/>
      <c r="BI101" s="245"/>
      <c r="BJ101" s="245"/>
      <c r="BK101" s="245"/>
      <c r="BL101" s="245"/>
      <c r="BM101" s="245"/>
      <c r="BN101" s="245"/>
      <c r="BO101" s="245"/>
      <c r="BP101" s="245"/>
      <c r="BQ101" s="245"/>
      <c r="BR101" s="245"/>
      <c r="BS101" s="245"/>
      <c r="BT101" s="245"/>
      <c r="BU101" s="245"/>
      <c r="BV101" s="245"/>
      <c r="BW101" s="245"/>
      <c r="BX101" s="245"/>
      <c r="BY101" s="245"/>
      <c r="BZ101" s="245"/>
      <c r="CA101" s="245"/>
      <c r="CB101" s="245"/>
      <c r="CC101" s="245"/>
      <c r="CD101" s="245"/>
      <c r="CE101" s="245"/>
      <c r="CF101" s="245"/>
      <c r="CG101" s="245"/>
      <c r="CH101" s="245"/>
      <c r="CI101" s="245"/>
      <c r="CJ101" s="245"/>
      <c r="CK101" s="245"/>
      <c r="CL101" s="245"/>
      <c r="CM101" s="245"/>
      <c r="CN101" s="245"/>
      <c r="CO101" s="245"/>
      <c r="CP101" s="245"/>
      <c r="CQ101" s="245"/>
      <c r="CR101" s="245"/>
      <c r="CU101" s="245"/>
      <c r="CZ101" s="245"/>
      <c r="DE101" s="245"/>
      <c r="DJ101" s="245"/>
    </row>
    <row r="102" spans="24:120" ht="1.5" hidden="1" customHeight="1" x14ac:dyDescent="0.15">
      <c r="CU102" s="245"/>
      <c r="CZ102" s="245"/>
      <c r="DE102" s="245"/>
      <c r="DJ102" s="245"/>
      <c r="DM102" s="245"/>
    </row>
    <row r="103" spans="24:120" hidden="1" x14ac:dyDescent="0.15">
      <c r="CT103" s="245"/>
      <c r="CV103" s="245"/>
      <c r="CW103" s="245"/>
      <c r="CY103" s="245"/>
      <c r="DA103" s="245"/>
      <c r="DB103" s="245"/>
      <c r="DD103" s="245"/>
      <c r="DF103" s="245"/>
      <c r="DG103" s="245"/>
      <c r="DI103" s="245"/>
      <c r="DK103" s="245"/>
      <c r="DL103" s="245"/>
      <c r="DM103" s="245"/>
      <c r="DN103" s="245"/>
      <c r="DO103" s="245"/>
      <c r="DP103" s="245"/>
    </row>
    <row r="104" spans="24:120" hidden="1" x14ac:dyDescent="0.15">
      <c r="CV104" s="245"/>
      <c r="CW104" s="245"/>
      <c r="DA104" s="245"/>
      <c r="DB104" s="245"/>
      <c r="DF104" s="245"/>
      <c r="DG104" s="245"/>
      <c r="DK104" s="245"/>
      <c r="DL104" s="245"/>
      <c r="DN104" s="245"/>
      <c r="DO104" s="245"/>
      <c r="DP104" s="245"/>
    </row>
    <row r="105" spans="24:120" ht="12.75" hidden="1" customHeight="1" x14ac:dyDescent="0.15"/>
  </sheetData>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6" customWidth="1"/>
    <col min="117" max="16384" width="9" style="245" hidden="1"/>
  </cols>
  <sheetData>
    <row r="1" spans="2:116" x14ac:dyDescent="0.1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row>
    <row r="2" spans="2:116" x14ac:dyDescent="0.15"/>
    <row r="3" spans="2:116" x14ac:dyDescent="0.15"/>
    <row r="4" spans="2:116" x14ac:dyDescent="0.15">
      <c r="R4" s="245"/>
      <c r="S4" s="245"/>
      <c r="T4" s="245"/>
      <c r="U4" s="245"/>
      <c r="V4" s="245"/>
      <c r="W4" s="245"/>
      <c r="X4" s="245"/>
      <c r="Y4" s="245"/>
      <c r="Z4" s="245"/>
      <c r="AA4" s="245"/>
      <c r="AB4" s="245"/>
      <c r="AC4" s="245"/>
      <c r="AD4" s="245"/>
      <c r="AE4" s="245"/>
      <c r="AF4" s="245"/>
      <c r="AG4" s="245"/>
      <c r="AH4" s="245"/>
      <c r="AI4" s="245"/>
      <c r="AJ4" s="245"/>
      <c r="AK4" s="245"/>
      <c r="AL4" s="245"/>
      <c r="AM4" s="245"/>
      <c r="AN4" s="245"/>
      <c r="AO4" s="245"/>
      <c r="AP4" s="245"/>
      <c r="AQ4" s="245"/>
      <c r="AR4" s="245"/>
      <c r="AS4" s="245"/>
      <c r="AT4" s="245"/>
      <c r="AU4" s="245"/>
      <c r="AV4" s="245"/>
      <c r="AW4" s="245"/>
      <c r="AX4" s="245"/>
      <c r="AY4" s="245"/>
      <c r="AZ4" s="245"/>
      <c r="BA4" s="245"/>
      <c r="BB4" s="245"/>
      <c r="BC4" s="245"/>
      <c r="BD4" s="245"/>
      <c r="BE4" s="245"/>
      <c r="BF4" s="245"/>
      <c r="BG4" s="245"/>
      <c r="BH4" s="245"/>
      <c r="BI4" s="245"/>
      <c r="BJ4" s="245"/>
      <c r="BK4" s="245"/>
      <c r="BL4" s="245"/>
      <c r="BM4" s="245"/>
      <c r="BN4" s="245"/>
      <c r="BO4" s="245"/>
      <c r="BP4" s="245"/>
      <c r="BQ4" s="245"/>
      <c r="BR4" s="245"/>
      <c r="BS4" s="245"/>
      <c r="BT4" s="245"/>
      <c r="BU4" s="245"/>
      <c r="BV4" s="245"/>
      <c r="BW4" s="245"/>
      <c r="BX4" s="245"/>
      <c r="BY4" s="245"/>
      <c r="BZ4" s="245"/>
      <c r="CA4" s="245"/>
      <c r="CB4" s="245"/>
      <c r="CC4" s="245"/>
      <c r="CD4" s="245"/>
      <c r="CE4" s="245"/>
      <c r="CF4" s="245"/>
      <c r="CG4" s="245"/>
      <c r="CH4" s="245"/>
      <c r="CI4" s="245"/>
      <c r="CJ4" s="245"/>
      <c r="CK4" s="245"/>
      <c r="CL4" s="245"/>
      <c r="CM4" s="245"/>
      <c r="CN4" s="245"/>
      <c r="CO4" s="245"/>
      <c r="CP4" s="245"/>
      <c r="CQ4" s="245"/>
      <c r="CR4" s="245"/>
      <c r="CS4" s="245"/>
      <c r="CT4" s="245"/>
      <c r="CU4" s="245"/>
      <c r="CV4" s="245"/>
      <c r="CW4" s="245"/>
      <c r="CX4" s="245"/>
      <c r="CY4" s="245"/>
      <c r="CZ4" s="245"/>
      <c r="DA4" s="245"/>
      <c r="DB4" s="245"/>
      <c r="DC4" s="245"/>
      <c r="DD4" s="245"/>
      <c r="DE4" s="245"/>
      <c r="DF4" s="245"/>
      <c r="DG4" s="245"/>
      <c r="DH4" s="245"/>
      <c r="DI4" s="245"/>
      <c r="DJ4" s="245"/>
      <c r="DK4" s="245"/>
      <c r="DL4" s="245"/>
    </row>
    <row r="5" spans="2:116" x14ac:dyDescent="0.1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5"/>
      <c r="AT5" s="245"/>
      <c r="AU5" s="245"/>
      <c r="AV5" s="245"/>
      <c r="AW5" s="245"/>
      <c r="AX5" s="245"/>
      <c r="AY5" s="245"/>
      <c r="AZ5" s="245"/>
      <c r="BA5" s="245"/>
      <c r="BB5" s="245"/>
      <c r="BC5" s="245"/>
      <c r="BD5" s="245"/>
      <c r="BE5" s="245"/>
      <c r="BF5" s="245"/>
      <c r="BG5" s="245"/>
      <c r="BH5" s="245"/>
      <c r="BI5" s="245"/>
      <c r="BJ5" s="245"/>
      <c r="BK5" s="245"/>
      <c r="BL5" s="245"/>
      <c r="BM5" s="245"/>
      <c r="BN5" s="245"/>
      <c r="BO5" s="245"/>
      <c r="BP5" s="245"/>
      <c r="BQ5" s="245"/>
      <c r="BR5" s="245"/>
      <c r="BS5" s="245"/>
      <c r="BT5" s="245"/>
      <c r="BU5" s="245"/>
      <c r="BV5" s="245"/>
      <c r="BW5" s="245"/>
      <c r="BX5" s="245"/>
      <c r="BY5" s="245"/>
      <c r="BZ5" s="245"/>
      <c r="CA5" s="245"/>
      <c r="CB5" s="245"/>
      <c r="CC5" s="245"/>
      <c r="CD5" s="245"/>
      <c r="CE5" s="245"/>
      <c r="CF5" s="245"/>
      <c r="CG5" s="245"/>
      <c r="CH5" s="245"/>
      <c r="CI5" s="245"/>
      <c r="CJ5" s="245"/>
      <c r="CK5" s="245"/>
      <c r="CL5" s="245"/>
      <c r="CM5" s="245"/>
      <c r="CN5" s="245"/>
      <c r="CO5" s="245"/>
      <c r="CP5" s="245"/>
      <c r="CQ5" s="245"/>
      <c r="CR5" s="245"/>
      <c r="CS5" s="245"/>
      <c r="CT5" s="245"/>
      <c r="CU5" s="245"/>
      <c r="CV5" s="245"/>
      <c r="CW5" s="245"/>
      <c r="CX5" s="245"/>
      <c r="CY5" s="245"/>
      <c r="CZ5" s="245"/>
      <c r="DA5" s="245"/>
      <c r="DB5" s="245"/>
      <c r="DC5" s="245"/>
      <c r="DD5" s="245"/>
      <c r="DE5" s="245"/>
      <c r="DF5" s="245"/>
      <c r="DG5" s="245"/>
      <c r="DH5" s="245"/>
      <c r="DI5" s="245"/>
      <c r="DJ5" s="245"/>
      <c r="DK5" s="245"/>
      <c r="DL5" s="24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45"/>
      <c r="AR18" s="245"/>
      <c r="AS18" s="245"/>
      <c r="AT18" s="245"/>
      <c r="AU18" s="245"/>
      <c r="AV18" s="245"/>
      <c r="AW18" s="245"/>
      <c r="AX18" s="245"/>
      <c r="AY18" s="245"/>
      <c r="AZ18" s="245"/>
      <c r="BA18" s="245"/>
      <c r="BB18" s="245"/>
      <c r="BC18" s="245"/>
      <c r="BD18" s="245"/>
      <c r="BE18" s="245"/>
      <c r="BF18" s="245"/>
      <c r="BG18" s="245"/>
      <c r="BH18" s="245"/>
      <c r="BI18" s="245"/>
      <c r="BJ18" s="245"/>
      <c r="BK18" s="245"/>
      <c r="BL18" s="245"/>
      <c r="BM18" s="245"/>
      <c r="BN18" s="245"/>
      <c r="BO18" s="245"/>
      <c r="BP18" s="245"/>
      <c r="BQ18" s="245"/>
      <c r="BR18" s="245"/>
      <c r="BS18" s="245"/>
      <c r="BT18" s="245"/>
      <c r="BU18" s="245"/>
      <c r="BV18" s="245"/>
      <c r="BW18" s="245"/>
      <c r="BX18" s="245"/>
      <c r="BY18" s="245"/>
      <c r="BZ18" s="245"/>
      <c r="CA18" s="245"/>
      <c r="CB18" s="245"/>
      <c r="CC18" s="245"/>
      <c r="CD18" s="245"/>
      <c r="CE18" s="245"/>
      <c r="CF18" s="245"/>
      <c r="CG18" s="245"/>
      <c r="CH18" s="245"/>
      <c r="CI18" s="245"/>
      <c r="CJ18" s="245"/>
      <c r="CK18" s="245"/>
      <c r="CL18" s="245"/>
      <c r="CM18" s="245"/>
      <c r="CN18" s="245"/>
      <c r="CO18" s="245"/>
      <c r="CP18" s="245"/>
      <c r="CQ18" s="245"/>
      <c r="CR18" s="245"/>
      <c r="CS18" s="245"/>
      <c r="CT18" s="245"/>
      <c r="CU18" s="245"/>
      <c r="CV18" s="245"/>
      <c r="CW18" s="245"/>
      <c r="CX18" s="245"/>
      <c r="CY18" s="245"/>
      <c r="CZ18" s="245"/>
      <c r="DA18" s="245"/>
      <c r="DB18" s="245"/>
      <c r="DC18" s="245"/>
      <c r="DD18" s="245"/>
      <c r="DE18" s="245"/>
      <c r="DF18" s="245"/>
      <c r="DG18" s="245"/>
      <c r="DH18" s="245"/>
      <c r="DI18" s="245"/>
      <c r="DJ18" s="245"/>
      <c r="DK18" s="245"/>
      <c r="DL18" s="245"/>
    </row>
    <row r="19" spans="9:116" x14ac:dyDescent="0.15"/>
    <row r="20" spans="9:116" x14ac:dyDescent="0.15"/>
    <row r="21" spans="9:116" x14ac:dyDescent="0.15">
      <c r="DL21" s="245"/>
    </row>
    <row r="22" spans="9:116" x14ac:dyDescent="0.15">
      <c r="DI22" s="245"/>
      <c r="DJ22" s="245"/>
      <c r="DK22" s="245"/>
      <c r="DL22" s="245"/>
    </row>
    <row r="23" spans="9:116" x14ac:dyDescent="0.15">
      <c r="CY23" s="245"/>
      <c r="CZ23" s="245"/>
      <c r="DA23" s="245"/>
      <c r="DB23" s="245"/>
      <c r="DC23" s="245"/>
      <c r="DD23" s="245"/>
      <c r="DE23" s="245"/>
      <c r="DF23" s="245"/>
      <c r="DG23" s="245"/>
      <c r="DH23" s="245"/>
      <c r="DI23" s="245"/>
      <c r="DJ23" s="245"/>
      <c r="DK23" s="245"/>
      <c r="DL23" s="24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5"/>
      <c r="DA35" s="245"/>
      <c r="DB35" s="245"/>
      <c r="DC35" s="245"/>
      <c r="DD35" s="245"/>
      <c r="DE35" s="245"/>
      <c r="DF35" s="245"/>
      <c r="DG35" s="245"/>
      <c r="DH35" s="245"/>
      <c r="DI35" s="245"/>
      <c r="DJ35" s="245"/>
      <c r="DK35" s="245"/>
      <c r="DL35" s="245"/>
    </row>
    <row r="36" spans="15:116" x14ac:dyDescent="0.15"/>
    <row r="37" spans="15:116" x14ac:dyDescent="0.15">
      <c r="DL37" s="245"/>
    </row>
    <row r="38" spans="15:116" x14ac:dyDescent="0.15">
      <c r="DI38" s="245"/>
      <c r="DJ38" s="245"/>
      <c r="DK38" s="245"/>
      <c r="DL38" s="245"/>
    </row>
    <row r="39" spans="15:116" x14ac:dyDescent="0.15"/>
    <row r="40" spans="15:116" x14ac:dyDescent="0.15"/>
    <row r="41" spans="15:116" x14ac:dyDescent="0.15"/>
    <row r="42" spans="15:116" x14ac:dyDescent="0.15"/>
    <row r="43" spans="15:116" x14ac:dyDescent="0.1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E43" s="245"/>
      <c r="DF43" s="245"/>
      <c r="DG43" s="245"/>
      <c r="DH43" s="245"/>
      <c r="DI43" s="245"/>
      <c r="DJ43" s="245"/>
      <c r="DK43" s="245"/>
      <c r="DL43" s="245"/>
    </row>
    <row r="44" spans="15:116" x14ac:dyDescent="0.15">
      <c r="DL44" s="245"/>
    </row>
    <row r="45" spans="15:116" x14ac:dyDescent="0.15"/>
    <row r="46" spans="15:116" x14ac:dyDescent="0.15">
      <c r="DA46" s="245"/>
      <c r="DB46" s="245"/>
      <c r="DC46" s="245"/>
      <c r="DD46" s="245"/>
      <c r="DE46" s="245"/>
      <c r="DF46" s="245"/>
      <c r="DG46" s="245"/>
      <c r="DH46" s="245"/>
      <c r="DI46" s="245"/>
      <c r="DJ46" s="245"/>
      <c r="DK46" s="245"/>
      <c r="DL46" s="245"/>
    </row>
    <row r="47" spans="15:116" x14ac:dyDescent="0.15"/>
    <row r="48" spans="15:116" x14ac:dyDescent="0.15"/>
    <row r="49" spans="104:116" x14ac:dyDescent="0.15"/>
    <row r="50" spans="104:116" x14ac:dyDescent="0.15">
      <c r="CZ50" s="245"/>
      <c r="DA50" s="245"/>
      <c r="DB50" s="245"/>
      <c r="DC50" s="245"/>
      <c r="DD50" s="245"/>
      <c r="DE50" s="245"/>
      <c r="DF50" s="245"/>
      <c r="DG50" s="245"/>
      <c r="DH50" s="245"/>
      <c r="DI50" s="245"/>
      <c r="DJ50" s="245"/>
      <c r="DK50" s="245"/>
      <c r="DL50" s="245"/>
    </row>
    <row r="51" spans="104:116" x14ac:dyDescent="0.15"/>
    <row r="52" spans="104:116" x14ac:dyDescent="0.15"/>
    <row r="53" spans="104:116" x14ac:dyDescent="0.15">
      <c r="DL53" s="24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5"/>
      <c r="DD67" s="245"/>
      <c r="DE67" s="245"/>
      <c r="DF67" s="245"/>
      <c r="DG67" s="245"/>
      <c r="DH67" s="245"/>
      <c r="DI67" s="245"/>
      <c r="DJ67" s="245"/>
      <c r="DK67" s="245"/>
      <c r="DL67" s="24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3uMSs2mMebav0cwv4RIWpSuuMILYxep08daCWwJ66L4rRtuWfkaREaK1aygT4LCKyOf/D1tjgzoQyx0FHdowQ==" saltValue="dfijgDwXohmjXezAF/CxA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7" customWidth="1"/>
    <col min="37" max="44" width="17" style="247" customWidth="1"/>
    <col min="45" max="45" width="6.125" style="253" customWidth="1"/>
    <col min="46" max="46" width="3" style="251" customWidth="1"/>
    <col min="47" max="47" width="19.125" style="247" hidden="1" customWidth="1"/>
    <col min="48" max="52" width="12.625" style="247" hidden="1" customWidth="1"/>
    <col min="53" max="16384" width="8.625" style="247" hidden="1"/>
  </cols>
  <sheetData>
    <row r="1" spans="1:46" x14ac:dyDescent="0.15">
      <c r="AS1" s="247"/>
      <c r="AT1" s="247"/>
    </row>
    <row r="2" spans="1:46" x14ac:dyDescent="0.15">
      <c r="AS2" s="247"/>
      <c r="AT2" s="247"/>
    </row>
    <row r="3" spans="1:46" x14ac:dyDescent="0.15">
      <c r="AS3" s="247"/>
      <c r="AT3" s="247"/>
    </row>
    <row r="4" spans="1:46" x14ac:dyDescent="0.15">
      <c r="AS4" s="247"/>
      <c r="AT4" s="247"/>
    </row>
    <row r="5" spans="1:46" ht="17.25" x14ac:dyDescent="0.15">
      <c r="A5" s="248" t="s">
        <v>523</v>
      </c>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50"/>
    </row>
    <row r="6" spans="1:46" x14ac:dyDescent="0.15">
      <c r="A6" s="251"/>
      <c r="AK6" s="252" t="s">
        <v>524</v>
      </c>
      <c r="AL6" s="252"/>
      <c r="AM6" s="252"/>
      <c r="AN6" s="252"/>
    </row>
    <row r="7" spans="1:46" ht="13.5" customHeight="1" x14ac:dyDescent="0.15">
      <c r="A7" s="251"/>
      <c r="AK7" s="254"/>
      <c r="AL7" s="255"/>
      <c r="AM7" s="255"/>
      <c r="AN7" s="256"/>
      <c r="AO7" s="1127" t="s">
        <v>525</v>
      </c>
      <c r="AP7" s="257"/>
      <c r="AQ7" s="258" t="s">
        <v>526</v>
      </c>
      <c r="AR7" s="259"/>
    </row>
    <row r="8" spans="1:46" x14ac:dyDescent="0.15">
      <c r="A8" s="251"/>
      <c r="AK8" s="260"/>
      <c r="AL8" s="261"/>
      <c r="AM8" s="261"/>
      <c r="AN8" s="262"/>
      <c r="AO8" s="1128"/>
      <c r="AP8" s="263" t="s">
        <v>527</v>
      </c>
      <c r="AQ8" s="264" t="s">
        <v>528</v>
      </c>
      <c r="AR8" s="265" t="s">
        <v>529</v>
      </c>
    </row>
    <row r="9" spans="1:46" x14ac:dyDescent="0.15">
      <c r="A9" s="251"/>
      <c r="AK9" s="1139" t="s">
        <v>530</v>
      </c>
      <c r="AL9" s="1140"/>
      <c r="AM9" s="1140"/>
      <c r="AN9" s="1141"/>
      <c r="AO9" s="266">
        <v>2456319</v>
      </c>
      <c r="AP9" s="266">
        <v>45352</v>
      </c>
      <c r="AQ9" s="267">
        <v>65025</v>
      </c>
      <c r="AR9" s="268">
        <v>-30.3</v>
      </c>
    </row>
    <row r="10" spans="1:46" ht="13.5" customHeight="1" x14ac:dyDescent="0.15">
      <c r="A10" s="251"/>
      <c r="AK10" s="1139" t="s">
        <v>531</v>
      </c>
      <c r="AL10" s="1140"/>
      <c r="AM10" s="1140"/>
      <c r="AN10" s="1141"/>
      <c r="AO10" s="269">
        <v>518307</v>
      </c>
      <c r="AP10" s="269">
        <v>9570</v>
      </c>
      <c r="AQ10" s="270">
        <v>6119</v>
      </c>
      <c r="AR10" s="271">
        <v>56.4</v>
      </c>
    </row>
    <row r="11" spans="1:46" ht="13.5" customHeight="1" x14ac:dyDescent="0.15">
      <c r="A11" s="251"/>
      <c r="AK11" s="1139" t="s">
        <v>532</v>
      </c>
      <c r="AL11" s="1140"/>
      <c r="AM11" s="1140"/>
      <c r="AN11" s="1141"/>
      <c r="AO11" s="269">
        <v>155454</v>
      </c>
      <c r="AP11" s="269">
        <v>2870</v>
      </c>
      <c r="AQ11" s="270">
        <v>1220</v>
      </c>
      <c r="AR11" s="271">
        <v>135.19999999999999</v>
      </c>
    </row>
    <row r="12" spans="1:46" ht="13.5" customHeight="1" x14ac:dyDescent="0.15">
      <c r="A12" s="251"/>
      <c r="AK12" s="1139" t="s">
        <v>533</v>
      </c>
      <c r="AL12" s="1140"/>
      <c r="AM12" s="1140"/>
      <c r="AN12" s="1141"/>
      <c r="AO12" s="269" t="s">
        <v>534</v>
      </c>
      <c r="AP12" s="269" t="s">
        <v>534</v>
      </c>
      <c r="AQ12" s="270">
        <v>12</v>
      </c>
      <c r="AR12" s="271" t="s">
        <v>534</v>
      </c>
    </row>
    <row r="13" spans="1:46" ht="13.5" customHeight="1" x14ac:dyDescent="0.15">
      <c r="A13" s="251"/>
      <c r="AK13" s="1139" t="s">
        <v>535</v>
      </c>
      <c r="AL13" s="1140"/>
      <c r="AM13" s="1140"/>
      <c r="AN13" s="1141"/>
      <c r="AO13" s="269">
        <v>142541</v>
      </c>
      <c r="AP13" s="269">
        <v>2632</v>
      </c>
      <c r="AQ13" s="270">
        <v>2792</v>
      </c>
      <c r="AR13" s="271">
        <v>-5.7</v>
      </c>
    </row>
    <row r="14" spans="1:46" ht="13.5" customHeight="1" x14ac:dyDescent="0.15">
      <c r="A14" s="251"/>
      <c r="AK14" s="1139" t="s">
        <v>536</v>
      </c>
      <c r="AL14" s="1140"/>
      <c r="AM14" s="1140"/>
      <c r="AN14" s="1141"/>
      <c r="AO14" s="269">
        <v>50277</v>
      </c>
      <c r="AP14" s="269">
        <v>928</v>
      </c>
      <c r="AQ14" s="270">
        <v>1408</v>
      </c>
      <c r="AR14" s="271">
        <v>-34.1</v>
      </c>
    </row>
    <row r="15" spans="1:46" ht="13.5" customHeight="1" x14ac:dyDescent="0.15">
      <c r="A15" s="251"/>
      <c r="AK15" s="1142" t="s">
        <v>537</v>
      </c>
      <c r="AL15" s="1143"/>
      <c r="AM15" s="1143"/>
      <c r="AN15" s="1144"/>
      <c r="AO15" s="269">
        <v>-185327</v>
      </c>
      <c r="AP15" s="269">
        <v>-3422</v>
      </c>
      <c r="AQ15" s="270">
        <v>-3962</v>
      </c>
      <c r="AR15" s="271">
        <v>-13.6</v>
      </c>
    </row>
    <row r="16" spans="1:46" x14ac:dyDescent="0.15">
      <c r="A16" s="251"/>
      <c r="AK16" s="1142" t="s">
        <v>196</v>
      </c>
      <c r="AL16" s="1143"/>
      <c r="AM16" s="1143"/>
      <c r="AN16" s="1144"/>
      <c r="AO16" s="269">
        <v>3137571</v>
      </c>
      <c r="AP16" s="269">
        <v>57930</v>
      </c>
      <c r="AQ16" s="270">
        <v>72615</v>
      </c>
      <c r="AR16" s="271">
        <v>-20.2</v>
      </c>
    </row>
    <row r="17" spans="1:46" x14ac:dyDescent="0.15">
      <c r="A17" s="251"/>
    </row>
    <row r="18" spans="1:46" x14ac:dyDescent="0.15">
      <c r="A18" s="251"/>
      <c r="AQ18" s="272"/>
      <c r="AR18" s="272"/>
    </row>
    <row r="19" spans="1:46" x14ac:dyDescent="0.15">
      <c r="A19" s="251"/>
      <c r="AK19" s="247" t="s">
        <v>538</v>
      </c>
    </row>
    <row r="20" spans="1:46" x14ac:dyDescent="0.15">
      <c r="A20" s="251"/>
      <c r="AK20" s="273"/>
      <c r="AL20" s="274"/>
      <c r="AM20" s="274"/>
      <c r="AN20" s="275"/>
      <c r="AO20" s="276" t="s">
        <v>539</v>
      </c>
      <c r="AP20" s="277" t="s">
        <v>540</v>
      </c>
      <c r="AQ20" s="278" t="s">
        <v>541</v>
      </c>
      <c r="AR20" s="279"/>
    </row>
    <row r="21" spans="1:46" s="252" customFormat="1" x14ac:dyDescent="0.15">
      <c r="A21" s="280"/>
      <c r="AK21" s="1145" t="s">
        <v>542</v>
      </c>
      <c r="AL21" s="1146"/>
      <c r="AM21" s="1146"/>
      <c r="AN21" s="1147"/>
      <c r="AO21" s="281">
        <v>4.84</v>
      </c>
      <c r="AP21" s="282">
        <v>6.51</v>
      </c>
      <c r="AQ21" s="283">
        <v>-1.67</v>
      </c>
      <c r="AS21" s="284"/>
      <c r="AT21" s="280"/>
    </row>
    <row r="22" spans="1:46" s="252" customFormat="1" x14ac:dyDescent="0.15">
      <c r="A22" s="280"/>
      <c r="AK22" s="1145" t="s">
        <v>543</v>
      </c>
      <c r="AL22" s="1146"/>
      <c r="AM22" s="1146"/>
      <c r="AN22" s="1147"/>
      <c r="AO22" s="285">
        <v>93</v>
      </c>
      <c r="AP22" s="286">
        <v>98.4</v>
      </c>
      <c r="AQ22" s="287">
        <v>-5.4</v>
      </c>
      <c r="AR22" s="272"/>
      <c r="AS22" s="284"/>
      <c r="AT22" s="280"/>
    </row>
    <row r="23" spans="1:46" s="252" customFormat="1" x14ac:dyDescent="0.15">
      <c r="A23" s="280"/>
      <c r="AP23" s="272"/>
      <c r="AQ23" s="272"/>
      <c r="AR23" s="272"/>
      <c r="AS23" s="284"/>
      <c r="AT23" s="280"/>
    </row>
    <row r="24" spans="1:46" s="252" customFormat="1" x14ac:dyDescent="0.15">
      <c r="A24" s="280"/>
      <c r="AP24" s="272"/>
      <c r="AQ24" s="272"/>
      <c r="AR24" s="272"/>
      <c r="AS24" s="284"/>
      <c r="AT24" s="280"/>
    </row>
    <row r="25" spans="1:46" s="252" customFormat="1" x14ac:dyDescent="0.15">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80"/>
    </row>
    <row r="26" spans="1:46" s="252" customFormat="1" x14ac:dyDescent="0.15">
      <c r="A26" s="1138" t="s">
        <v>544</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row>
    <row r="27" spans="1:46" x14ac:dyDescent="0.15">
      <c r="A27" s="292"/>
      <c r="AS27" s="247"/>
      <c r="AT27" s="247"/>
    </row>
    <row r="28" spans="1:46" ht="17.25" x14ac:dyDescent="0.15">
      <c r="A28" s="248" t="s">
        <v>545</v>
      </c>
      <c r="B28" s="249"/>
      <c r="C28" s="249"/>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93"/>
    </row>
    <row r="29" spans="1:46" x14ac:dyDescent="0.15">
      <c r="A29" s="251"/>
      <c r="AK29" s="252" t="s">
        <v>546</v>
      </c>
      <c r="AL29" s="252"/>
      <c r="AM29" s="252"/>
      <c r="AN29" s="252"/>
      <c r="AS29" s="294"/>
    </row>
    <row r="30" spans="1:46" ht="13.5" customHeight="1" x14ac:dyDescent="0.15">
      <c r="A30" s="251"/>
      <c r="AK30" s="254"/>
      <c r="AL30" s="255"/>
      <c r="AM30" s="255"/>
      <c r="AN30" s="256"/>
      <c r="AO30" s="1127" t="s">
        <v>525</v>
      </c>
      <c r="AP30" s="257"/>
      <c r="AQ30" s="258" t="s">
        <v>526</v>
      </c>
      <c r="AR30" s="259"/>
    </row>
    <row r="31" spans="1:46" x14ac:dyDescent="0.15">
      <c r="A31" s="251"/>
      <c r="AK31" s="260"/>
      <c r="AL31" s="261"/>
      <c r="AM31" s="261"/>
      <c r="AN31" s="262"/>
      <c r="AO31" s="1128"/>
      <c r="AP31" s="263" t="s">
        <v>527</v>
      </c>
      <c r="AQ31" s="264" t="s">
        <v>528</v>
      </c>
      <c r="AR31" s="265" t="s">
        <v>529</v>
      </c>
    </row>
    <row r="32" spans="1:46" ht="27" customHeight="1" x14ac:dyDescent="0.15">
      <c r="A32" s="251"/>
      <c r="AK32" s="1129" t="s">
        <v>547</v>
      </c>
      <c r="AL32" s="1130"/>
      <c r="AM32" s="1130"/>
      <c r="AN32" s="1131"/>
      <c r="AO32" s="295">
        <v>1215914</v>
      </c>
      <c r="AP32" s="295">
        <v>22450</v>
      </c>
      <c r="AQ32" s="296">
        <v>34910</v>
      </c>
      <c r="AR32" s="297">
        <v>-35.700000000000003</v>
      </c>
    </row>
    <row r="33" spans="1:46" ht="13.5" customHeight="1" x14ac:dyDescent="0.15">
      <c r="A33" s="251"/>
      <c r="AK33" s="1129" t="s">
        <v>548</v>
      </c>
      <c r="AL33" s="1130"/>
      <c r="AM33" s="1130"/>
      <c r="AN33" s="1131"/>
      <c r="AO33" s="295" t="s">
        <v>534</v>
      </c>
      <c r="AP33" s="295" t="s">
        <v>534</v>
      </c>
      <c r="AQ33" s="296" t="s">
        <v>534</v>
      </c>
      <c r="AR33" s="297" t="s">
        <v>534</v>
      </c>
    </row>
    <row r="34" spans="1:46" ht="27" customHeight="1" x14ac:dyDescent="0.15">
      <c r="A34" s="251"/>
      <c r="AK34" s="1129" t="s">
        <v>549</v>
      </c>
      <c r="AL34" s="1130"/>
      <c r="AM34" s="1130"/>
      <c r="AN34" s="1131"/>
      <c r="AO34" s="295" t="s">
        <v>534</v>
      </c>
      <c r="AP34" s="295" t="s">
        <v>534</v>
      </c>
      <c r="AQ34" s="296">
        <v>4</v>
      </c>
      <c r="AR34" s="297" t="s">
        <v>534</v>
      </c>
    </row>
    <row r="35" spans="1:46" ht="27" customHeight="1" x14ac:dyDescent="0.15">
      <c r="A35" s="251"/>
      <c r="AK35" s="1129" t="s">
        <v>550</v>
      </c>
      <c r="AL35" s="1130"/>
      <c r="AM35" s="1130"/>
      <c r="AN35" s="1131"/>
      <c r="AO35" s="295">
        <v>342849</v>
      </c>
      <c r="AP35" s="295">
        <v>6330</v>
      </c>
      <c r="AQ35" s="296">
        <v>8517</v>
      </c>
      <c r="AR35" s="297">
        <v>-25.7</v>
      </c>
    </row>
    <row r="36" spans="1:46" ht="27" customHeight="1" x14ac:dyDescent="0.15">
      <c r="A36" s="251"/>
      <c r="AK36" s="1129" t="s">
        <v>551</v>
      </c>
      <c r="AL36" s="1130"/>
      <c r="AM36" s="1130"/>
      <c r="AN36" s="1131"/>
      <c r="AO36" s="295">
        <v>272437</v>
      </c>
      <c r="AP36" s="295">
        <v>5030</v>
      </c>
      <c r="AQ36" s="296">
        <v>1600</v>
      </c>
      <c r="AR36" s="297">
        <v>214.4</v>
      </c>
    </row>
    <row r="37" spans="1:46" ht="13.5" customHeight="1" x14ac:dyDescent="0.15">
      <c r="A37" s="251"/>
      <c r="AK37" s="1129" t="s">
        <v>552</v>
      </c>
      <c r="AL37" s="1130"/>
      <c r="AM37" s="1130"/>
      <c r="AN37" s="1131"/>
      <c r="AO37" s="295" t="s">
        <v>534</v>
      </c>
      <c r="AP37" s="295" t="s">
        <v>534</v>
      </c>
      <c r="AQ37" s="296">
        <v>1669</v>
      </c>
      <c r="AR37" s="297" t="s">
        <v>534</v>
      </c>
    </row>
    <row r="38" spans="1:46" ht="27" customHeight="1" x14ac:dyDescent="0.15">
      <c r="A38" s="251"/>
      <c r="AK38" s="1132" t="s">
        <v>553</v>
      </c>
      <c r="AL38" s="1133"/>
      <c r="AM38" s="1133"/>
      <c r="AN38" s="1134"/>
      <c r="AO38" s="298" t="s">
        <v>534</v>
      </c>
      <c r="AP38" s="298" t="s">
        <v>534</v>
      </c>
      <c r="AQ38" s="299">
        <v>1</v>
      </c>
      <c r="AR38" s="287" t="s">
        <v>534</v>
      </c>
      <c r="AS38" s="294"/>
    </row>
    <row r="39" spans="1:46" x14ac:dyDescent="0.15">
      <c r="A39" s="251"/>
      <c r="AK39" s="1132" t="s">
        <v>554</v>
      </c>
      <c r="AL39" s="1133"/>
      <c r="AM39" s="1133"/>
      <c r="AN39" s="1134"/>
      <c r="AO39" s="295">
        <v>-158454</v>
      </c>
      <c r="AP39" s="295">
        <v>-2926</v>
      </c>
      <c r="AQ39" s="296">
        <v>-6461</v>
      </c>
      <c r="AR39" s="297">
        <v>-54.7</v>
      </c>
      <c r="AS39" s="294"/>
    </row>
    <row r="40" spans="1:46" ht="27" customHeight="1" x14ac:dyDescent="0.15">
      <c r="A40" s="251"/>
      <c r="AK40" s="1129" t="s">
        <v>555</v>
      </c>
      <c r="AL40" s="1130"/>
      <c r="AM40" s="1130"/>
      <c r="AN40" s="1131"/>
      <c r="AO40" s="295">
        <v>-1261317</v>
      </c>
      <c r="AP40" s="295">
        <v>-23288</v>
      </c>
      <c r="AQ40" s="296">
        <v>-28321</v>
      </c>
      <c r="AR40" s="297">
        <v>-17.8</v>
      </c>
      <c r="AS40" s="294"/>
    </row>
    <row r="41" spans="1:46" x14ac:dyDescent="0.15">
      <c r="A41" s="251"/>
      <c r="AK41" s="1135" t="s">
        <v>310</v>
      </c>
      <c r="AL41" s="1136"/>
      <c r="AM41" s="1136"/>
      <c r="AN41" s="1137"/>
      <c r="AO41" s="295">
        <v>411429</v>
      </c>
      <c r="AP41" s="295">
        <v>7596</v>
      </c>
      <c r="AQ41" s="296">
        <v>11918</v>
      </c>
      <c r="AR41" s="297">
        <v>-36.299999999999997</v>
      </c>
      <c r="AS41" s="294"/>
    </row>
    <row r="42" spans="1:46" x14ac:dyDescent="0.15">
      <c r="A42" s="251"/>
      <c r="AK42" s="300" t="s">
        <v>556</v>
      </c>
      <c r="AQ42" s="272"/>
      <c r="AR42" s="272"/>
      <c r="AS42" s="294"/>
    </row>
    <row r="43" spans="1:46" x14ac:dyDescent="0.15">
      <c r="A43" s="251"/>
      <c r="AP43" s="301"/>
      <c r="AQ43" s="272"/>
      <c r="AS43" s="294"/>
    </row>
    <row r="44" spans="1:46" x14ac:dyDescent="0.15">
      <c r="A44" s="251"/>
      <c r="AQ44" s="272"/>
    </row>
    <row r="45" spans="1:46" x14ac:dyDescent="0.15">
      <c r="A45" s="249"/>
      <c r="B45" s="249"/>
      <c r="C45" s="249"/>
      <c r="D45" s="249"/>
      <c r="E45" s="249"/>
      <c r="F45" s="249"/>
      <c r="G45" s="249"/>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302"/>
      <c r="AR45" s="249"/>
      <c r="AS45" s="249"/>
      <c r="AT45" s="247"/>
    </row>
    <row r="46" spans="1:46" x14ac:dyDescent="0.15">
      <c r="A46" s="303"/>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247"/>
    </row>
    <row r="47" spans="1:46" ht="17.25" customHeight="1" x14ac:dyDescent="0.15">
      <c r="A47" s="304" t="s">
        <v>557</v>
      </c>
    </row>
    <row r="48" spans="1:46" x14ac:dyDescent="0.15">
      <c r="A48" s="251"/>
      <c r="AK48" s="305" t="s">
        <v>558</v>
      </c>
      <c r="AL48" s="305"/>
      <c r="AM48" s="305"/>
      <c r="AN48" s="305"/>
      <c r="AO48" s="305"/>
      <c r="AP48" s="305"/>
      <c r="AQ48" s="306"/>
      <c r="AR48" s="305"/>
    </row>
    <row r="49" spans="1:44" ht="13.5" customHeight="1" x14ac:dyDescent="0.15">
      <c r="A49" s="251"/>
      <c r="AK49" s="307"/>
      <c r="AL49" s="308"/>
      <c r="AM49" s="1122" t="s">
        <v>525</v>
      </c>
      <c r="AN49" s="1124" t="s">
        <v>559</v>
      </c>
      <c r="AO49" s="1125"/>
      <c r="AP49" s="1125"/>
      <c r="AQ49" s="1125"/>
      <c r="AR49" s="1126"/>
    </row>
    <row r="50" spans="1:44" x14ac:dyDescent="0.15">
      <c r="A50" s="251"/>
      <c r="AK50" s="309"/>
      <c r="AL50" s="310"/>
      <c r="AM50" s="1123"/>
      <c r="AN50" s="311" t="s">
        <v>560</v>
      </c>
      <c r="AO50" s="312" t="s">
        <v>561</v>
      </c>
      <c r="AP50" s="313" t="s">
        <v>562</v>
      </c>
      <c r="AQ50" s="314" t="s">
        <v>563</v>
      </c>
      <c r="AR50" s="315" t="s">
        <v>564</v>
      </c>
    </row>
    <row r="51" spans="1:44" x14ac:dyDescent="0.15">
      <c r="A51" s="251"/>
      <c r="AK51" s="307" t="s">
        <v>565</v>
      </c>
      <c r="AL51" s="308"/>
      <c r="AM51" s="316">
        <v>1722942</v>
      </c>
      <c r="AN51" s="317">
        <v>31933</v>
      </c>
      <c r="AO51" s="318">
        <v>29.5</v>
      </c>
      <c r="AP51" s="319">
        <v>47820</v>
      </c>
      <c r="AQ51" s="320">
        <v>7.5</v>
      </c>
      <c r="AR51" s="321">
        <v>22</v>
      </c>
    </row>
    <row r="52" spans="1:44" x14ac:dyDescent="0.15">
      <c r="A52" s="251"/>
      <c r="AK52" s="322"/>
      <c r="AL52" s="323" t="s">
        <v>566</v>
      </c>
      <c r="AM52" s="324">
        <v>1289259</v>
      </c>
      <c r="AN52" s="325">
        <v>23895</v>
      </c>
      <c r="AO52" s="326">
        <v>77.5</v>
      </c>
      <c r="AP52" s="327">
        <v>25855</v>
      </c>
      <c r="AQ52" s="328">
        <v>-0.1</v>
      </c>
      <c r="AR52" s="329">
        <v>77.599999999999994</v>
      </c>
    </row>
    <row r="53" spans="1:44" x14ac:dyDescent="0.15">
      <c r="A53" s="251"/>
      <c r="AK53" s="307" t="s">
        <v>567</v>
      </c>
      <c r="AL53" s="308"/>
      <c r="AM53" s="316">
        <v>1659298</v>
      </c>
      <c r="AN53" s="317">
        <v>30780</v>
      </c>
      <c r="AO53" s="318">
        <v>-3.6</v>
      </c>
      <c r="AP53" s="319">
        <v>41934</v>
      </c>
      <c r="AQ53" s="320">
        <v>-12.3</v>
      </c>
      <c r="AR53" s="321">
        <v>8.6999999999999993</v>
      </c>
    </row>
    <row r="54" spans="1:44" x14ac:dyDescent="0.15">
      <c r="A54" s="251"/>
      <c r="AK54" s="322"/>
      <c r="AL54" s="323" t="s">
        <v>566</v>
      </c>
      <c r="AM54" s="324">
        <v>1098295</v>
      </c>
      <c r="AN54" s="325">
        <v>20374</v>
      </c>
      <c r="AO54" s="326">
        <v>-14.7</v>
      </c>
      <c r="AP54" s="327">
        <v>23352</v>
      </c>
      <c r="AQ54" s="328">
        <v>-9.6999999999999993</v>
      </c>
      <c r="AR54" s="329">
        <v>-5</v>
      </c>
    </row>
    <row r="55" spans="1:44" x14ac:dyDescent="0.15">
      <c r="A55" s="251"/>
      <c r="AK55" s="307" t="s">
        <v>568</v>
      </c>
      <c r="AL55" s="308"/>
      <c r="AM55" s="316">
        <v>1996847</v>
      </c>
      <c r="AN55" s="317">
        <v>36983</v>
      </c>
      <c r="AO55" s="318">
        <v>20.2</v>
      </c>
      <c r="AP55" s="319">
        <v>45588</v>
      </c>
      <c r="AQ55" s="320">
        <v>8.6999999999999993</v>
      </c>
      <c r="AR55" s="321">
        <v>11.5</v>
      </c>
    </row>
    <row r="56" spans="1:44" x14ac:dyDescent="0.15">
      <c r="A56" s="251"/>
      <c r="AK56" s="322"/>
      <c r="AL56" s="323" t="s">
        <v>566</v>
      </c>
      <c r="AM56" s="324">
        <v>1002626</v>
      </c>
      <c r="AN56" s="325">
        <v>18569</v>
      </c>
      <c r="AO56" s="326">
        <v>-8.9</v>
      </c>
      <c r="AP56" s="327">
        <v>24150</v>
      </c>
      <c r="AQ56" s="328">
        <v>3.4</v>
      </c>
      <c r="AR56" s="329">
        <v>-12.3</v>
      </c>
    </row>
    <row r="57" spans="1:44" x14ac:dyDescent="0.15">
      <c r="A57" s="251"/>
      <c r="AK57" s="307" t="s">
        <v>569</v>
      </c>
      <c r="AL57" s="308"/>
      <c r="AM57" s="316">
        <v>2082289</v>
      </c>
      <c r="AN57" s="317">
        <v>38564</v>
      </c>
      <c r="AO57" s="318">
        <v>4.3</v>
      </c>
      <c r="AP57" s="319">
        <v>45483</v>
      </c>
      <c r="AQ57" s="320">
        <v>-0.2</v>
      </c>
      <c r="AR57" s="321">
        <v>4.5</v>
      </c>
    </row>
    <row r="58" spans="1:44" x14ac:dyDescent="0.15">
      <c r="A58" s="251"/>
      <c r="AK58" s="322"/>
      <c r="AL58" s="323" t="s">
        <v>566</v>
      </c>
      <c r="AM58" s="324">
        <v>1528823</v>
      </c>
      <c r="AN58" s="325">
        <v>28314</v>
      </c>
      <c r="AO58" s="326">
        <v>52.5</v>
      </c>
      <c r="AP58" s="327">
        <v>24241</v>
      </c>
      <c r="AQ58" s="328">
        <v>0.4</v>
      </c>
      <c r="AR58" s="329">
        <v>52.1</v>
      </c>
    </row>
    <row r="59" spans="1:44" x14ac:dyDescent="0.15">
      <c r="A59" s="251"/>
      <c r="AK59" s="307" t="s">
        <v>570</v>
      </c>
      <c r="AL59" s="308"/>
      <c r="AM59" s="316">
        <v>1389780</v>
      </c>
      <c r="AN59" s="317">
        <v>25660</v>
      </c>
      <c r="AO59" s="318">
        <v>-33.5</v>
      </c>
      <c r="AP59" s="319">
        <v>45945</v>
      </c>
      <c r="AQ59" s="320">
        <v>1</v>
      </c>
      <c r="AR59" s="321">
        <v>-34.5</v>
      </c>
    </row>
    <row r="60" spans="1:44" x14ac:dyDescent="0.15">
      <c r="A60" s="251"/>
      <c r="AK60" s="322"/>
      <c r="AL60" s="323" t="s">
        <v>566</v>
      </c>
      <c r="AM60" s="324">
        <v>609295</v>
      </c>
      <c r="AN60" s="325">
        <v>11250</v>
      </c>
      <c r="AO60" s="326">
        <v>-60.3</v>
      </c>
      <c r="AP60" s="327">
        <v>25180</v>
      </c>
      <c r="AQ60" s="328">
        <v>3.9</v>
      </c>
      <c r="AR60" s="329">
        <v>-64.2</v>
      </c>
    </row>
    <row r="61" spans="1:44" x14ac:dyDescent="0.15">
      <c r="A61" s="251"/>
      <c r="AK61" s="307" t="s">
        <v>571</v>
      </c>
      <c r="AL61" s="330"/>
      <c r="AM61" s="316">
        <v>1770231</v>
      </c>
      <c r="AN61" s="317">
        <v>32784</v>
      </c>
      <c r="AO61" s="318">
        <v>3.4</v>
      </c>
      <c r="AP61" s="319">
        <v>45354</v>
      </c>
      <c r="AQ61" s="331">
        <v>0.9</v>
      </c>
      <c r="AR61" s="321">
        <v>2.5</v>
      </c>
    </row>
    <row r="62" spans="1:44" x14ac:dyDescent="0.15">
      <c r="A62" s="251"/>
      <c r="AK62" s="322"/>
      <c r="AL62" s="323" t="s">
        <v>566</v>
      </c>
      <c r="AM62" s="324">
        <v>1105660</v>
      </c>
      <c r="AN62" s="325">
        <v>20480</v>
      </c>
      <c r="AO62" s="326">
        <v>9.1999999999999993</v>
      </c>
      <c r="AP62" s="327">
        <v>24556</v>
      </c>
      <c r="AQ62" s="328">
        <v>-0.4</v>
      </c>
      <c r="AR62" s="329">
        <v>9.6</v>
      </c>
    </row>
    <row r="63" spans="1:44" x14ac:dyDescent="0.15">
      <c r="A63" s="251"/>
    </row>
    <row r="64" spans="1:44" x14ac:dyDescent="0.15">
      <c r="A64" s="251"/>
    </row>
    <row r="65" spans="1:46" x14ac:dyDescent="0.15">
      <c r="A65" s="251"/>
    </row>
    <row r="66" spans="1:46" x14ac:dyDescent="0.15">
      <c r="A66" s="332"/>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3"/>
    </row>
    <row r="67" spans="1:46" ht="13.5" hidden="1" customHeight="1" x14ac:dyDescent="0.15">
      <c r="AS67" s="247"/>
      <c r="AT67" s="247"/>
    </row>
    <row r="70" spans="1:46" hidden="1" x14ac:dyDescent="0.15"/>
    <row r="71" spans="1:46" hidden="1" x14ac:dyDescent="0.15"/>
    <row r="72" spans="1:46" hidden="1" x14ac:dyDescent="0.15"/>
    <row r="73" spans="1:46" hidden="1" x14ac:dyDescent="0.15"/>
  </sheetData>
  <sheetProtection algorithmName="SHA-512" hashValue="HdVaDeWbymPkLMks2dNPuikZptK3UtaRefefuSnnY+RhWQqdDJT/yX2Q1OOd/pTwVJ5MHmR4BPeo4ThDGjzjjQ==" saltValue="ZO6BrRga1vDByTZT8T9UU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6" customWidth="1"/>
    <col min="126" max="16384" width="9" style="245" hidden="1"/>
  </cols>
  <sheetData>
    <row r="1" spans="2:125" ht="13.5" customHeight="1" x14ac:dyDescent="0.1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2:125" x14ac:dyDescent="0.15">
      <c r="B2" s="245"/>
      <c r="DG2" s="245"/>
    </row>
    <row r="3" spans="2:125" x14ac:dyDescent="0.1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H3" s="245"/>
      <c r="DI3" s="245"/>
      <c r="DJ3" s="245"/>
      <c r="DK3" s="245"/>
      <c r="DL3" s="245"/>
      <c r="DM3" s="245"/>
      <c r="DN3" s="245"/>
      <c r="DO3" s="245"/>
      <c r="DP3" s="245"/>
      <c r="DQ3" s="245"/>
      <c r="DR3" s="245"/>
      <c r="DS3" s="245"/>
      <c r="DT3" s="245"/>
      <c r="DU3" s="245"/>
    </row>
    <row r="4" spans="2:125" x14ac:dyDescent="0.15"/>
    <row r="5" spans="2:125" x14ac:dyDescent="0.15"/>
    <row r="6" spans="2:125" x14ac:dyDescent="0.15"/>
    <row r="7" spans="2:125" x14ac:dyDescent="0.15"/>
    <row r="8" spans="2:125" x14ac:dyDescent="0.15"/>
    <row r="9" spans="2:125" x14ac:dyDescent="0.15">
      <c r="DU9" s="24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5"/>
    </row>
    <row r="18" spans="125:125" x14ac:dyDescent="0.15"/>
    <row r="19" spans="125:125" x14ac:dyDescent="0.15"/>
    <row r="20" spans="125:125" x14ac:dyDescent="0.15">
      <c r="DU20" s="245"/>
    </row>
    <row r="21" spans="125:125" x14ac:dyDescent="0.15">
      <c r="DU21" s="24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5"/>
    </row>
    <row r="29" spans="125:125" x14ac:dyDescent="0.15"/>
    <row r="30" spans="125:125" x14ac:dyDescent="0.15"/>
    <row r="31" spans="125:125" x14ac:dyDescent="0.15"/>
    <row r="32" spans="125:125" x14ac:dyDescent="0.15"/>
    <row r="33" spans="2:125" x14ac:dyDescent="0.15">
      <c r="B33" s="245"/>
      <c r="G33" s="245"/>
      <c r="I33" s="245"/>
    </row>
    <row r="34" spans="2:125" x14ac:dyDescent="0.15">
      <c r="C34" s="245"/>
      <c r="P34" s="245"/>
      <c r="DE34" s="245"/>
      <c r="DH34" s="245"/>
    </row>
    <row r="35" spans="2:125" x14ac:dyDescent="0.15">
      <c r="D35" s="245"/>
      <c r="E35" s="245"/>
      <c r="DG35" s="245"/>
      <c r="DJ35" s="245"/>
      <c r="DP35" s="245"/>
      <c r="DQ35" s="245"/>
      <c r="DR35" s="245"/>
      <c r="DS35" s="245"/>
      <c r="DT35" s="245"/>
      <c r="DU35" s="245"/>
    </row>
    <row r="36" spans="2:125" x14ac:dyDescent="0.15">
      <c r="F36" s="245"/>
      <c r="H36" s="245"/>
      <c r="J36" s="245"/>
      <c r="K36" s="245"/>
      <c r="L36" s="245"/>
      <c r="M36" s="245"/>
      <c r="N36" s="245"/>
      <c r="O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5"/>
      <c r="AY36" s="245"/>
      <c r="AZ36" s="245"/>
      <c r="BA36" s="245"/>
      <c r="BB36" s="245"/>
      <c r="BC36" s="245"/>
      <c r="BD36" s="245"/>
      <c r="BE36" s="245"/>
      <c r="BF36" s="245"/>
      <c r="BG36" s="245"/>
      <c r="BH36" s="245"/>
      <c r="BI36" s="245"/>
      <c r="BJ36" s="245"/>
      <c r="BK36" s="245"/>
      <c r="BL36" s="245"/>
      <c r="BM36" s="245"/>
      <c r="BN36" s="245"/>
      <c r="BO36" s="245"/>
      <c r="BP36" s="245"/>
      <c r="BQ36" s="245"/>
      <c r="BR36" s="245"/>
      <c r="BS36" s="245"/>
      <c r="BT36" s="245"/>
      <c r="BU36" s="245"/>
      <c r="BV36" s="245"/>
      <c r="BW36" s="245"/>
      <c r="BX36" s="245"/>
      <c r="BY36" s="245"/>
      <c r="BZ36" s="245"/>
      <c r="CA36" s="245"/>
      <c r="CB36" s="245"/>
      <c r="CC36" s="245"/>
      <c r="CD36" s="245"/>
      <c r="CE36" s="245"/>
      <c r="CF36" s="245"/>
      <c r="CG36" s="245"/>
      <c r="CH36" s="245"/>
      <c r="CI36" s="245"/>
      <c r="CJ36" s="245"/>
      <c r="CK36" s="245"/>
      <c r="CL36" s="245"/>
      <c r="CM36" s="245"/>
      <c r="CN36" s="245"/>
      <c r="CO36" s="245"/>
      <c r="CP36" s="245"/>
      <c r="CQ36" s="245"/>
      <c r="CR36" s="245"/>
      <c r="CS36" s="245"/>
      <c r="CT36" s="245"/>
      <c r="CU36" s="245"/>
      <c r="CV36" s="245"/>
      <c r="CW36" s="245"/>
      <c r="CX36" s="245"/>
      <c r="CY36" s="245"/>
      <c r="CZ36" s="245"/>
      <c r="DA36" s="245"/>
      <c r="DB36" s="245"/>
      <c r="DC36" s="245"/>
      <c r="DD36" s="245"/>
      <c r="DF36" s="245"/>
      <c r="DI36" s="245"/>
      <c r="DK36" s="245"/>
      <c r="DL36" s="245"/>
      <c r="DM36" s="245"/>
      <c r="DN36" s="245"/>
      <c r="DO36" s="245"/>
      <c r="DP36" s="245"/>
      <c r="DQ36" s="245"/>
      <c r="DR36" s="245"/>
      <c r="DS36" s="245"/>
      <c r="DT36" s="245"/>
      <c r="DU36" s="245"/>
    </row>
    <row r="37" spans="2:125" x14ac:dyDescent="0.15">
      <c r="DU37" s="245"/>
    </row>
    <row r="38" spans="2:125" x14ac:dyDescent="0.15">
      <c r="DT38" s="245"/>
      <c r="DU38" s="245"/>
    </row>
    <row r="39" spans="2:125" x14ac:dyDescent="0.15"/>
    <row r="40" spans="2:125" x14ac:dyDescent="0.15">
      <c r="DH40" s="245"/>
    </row>
    <row r="41" spans="2:125" x14ac:dyDescent="0.15">
      <c r="DE41" s="245"/>
    </row>
    <row r="42" spans="2:125" x14ac:dyDescent="0.15">
      <c r="DG42" s="245"/>
      <c r="DJ42" s="245"/>
    </row>
    <row r="43" spans="2:125" x14ac:dyDescent="0.1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F43" s="245"/>
      <c r="DI43" s="245"/>
      <c r="DK43" s="245"/>
      <c r="DL43" s="245"/>
      <c r="DM43" s="245"/>
      <c r="DN43" s="245"/>
      <c r="DO43" s="245"/>
      <c r="DP43" s="245"/>
      <c r="DQ43" s="245"/>
      <c r="DR43" s="245"/>
      <c r="DS43" s="245"/>
      <c r="DT43" s="245"/>
      <c r="DU43" s="245"/>
    </row>
    <row r="44" spans="2:125" x14ac:dyDescent="0.15">
      <c r="DU44" s="245"/>
    </row>
    <row r="45" spans="2:125" x14ac:dyDescent="0.15"/>
    <row r="46" spans="2:125" x14ac:dyDescent="0.15"/>
    <row r="47" spans="2:125" x14ac:dyDescent="0.15"/>
    <row r="48" spans="2:125" x14ac:dyDescent="0.15">
      <c r="DT48" s="245"/>
      <c r="DU48" s="245"/>
    </row>
    <row r="49" spans="120:125" x14ac:dyDescent="0.15">
      <c r="DU49" s="245"/>
    </row>
    <row r="50" spans="120:125" x14ac:dyDescent="0.15">
      <c r="DU50" s="245"/>
    </row>
    <row r="51" spans="120:125" x14ac:dyDescent="0.15">
      <c r="DP51" s="245"/>
      <c r="DQ51" s="245"/>
      <c r="DR51" s="245"/>
      <c r="DS51" s="245"/>
      <c r="DT51" s="245"/>
      <c r="DU51" s="245"/>
    </row>
    <row r="52" spans="120:125" x14ac:dyDescent="0.15"/>
    <row r="53" spans="120:125" x14ac:dyDescent="0.15"/>
    <row r="54" spans="120:125" x14ac:dyDescent="0.15">
      <c r="DU54" s="245"/>
    </row>
    <row r="55" spans="120:125" x14ac:dyDescent="0.15"/>
    <row r="56" spans="120:125" x14ac:dyDescent="0.15"/>
    <row r="57" spans="120:125" x14ac:dyDescent="0.15"/>
    <row r="58" spans="120:125" x14ac:dyDescent="0.15">
      <c r="DU58" s="245"/>
    </row>
    <row r="59" spans="120:125" x14ac:dyDescent="0.15"/>
    <row r="60" spans="120:125" x14ac:dyDescent="0.15"/>
    <row r="61" spans="120:125" x14ac:dyDescent="0.15"/>
    <row r="62" spans="120:125" x14ac:dyDescent="0.15"/>
    <row r="63" spans="120:125" x14ac:dyDescent="0.15">
      <c r="DU63" s="245"/>
    </row>
    <row r="64" spans="120:125" x14ac:dyDescent="0.15">
      <c r="DT64" s="245"/>
      <c r="DU64" s="245"/>
    </row>
    <row r="65" spans="123:125" x14ac:dyDescent="0.15"/>
    <row r="66" spans="123:125" x14ac:dyDescent="0.15"/>
    <row r="67" spans="123:125" x14ac:dyDescent="0.15"/>
    <row r="68" spans="123:125" x14ac:dyDescent="0.15"/>
    <row r="69" spans="123:125" x14ac:dyDescent="0.15">
      <c r="DS69" s="245"/>
      <c r="DT69" s="245"/>
      <c r="DU69" s="24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5"/>
    </row>
    <row r="83" spans="116:125" x14ac:dyDescent="0.15">
      <c r="DM83" s="245"/>
      <c r="DN83" s="245"/>
      <c r="DO83" s="245"/>
      <c r="DP83" s="245"/>
      <c r="DQ83" s="245"/>
      <c r="DR83" s="245"/>
      <c r="DS83" s="245"/>
      <c r="DT83" s="245"/>
      <c r="DU83" s="245"/>
    </row>
    <row r="84" spans="116:125" x14ac:dyDescent="0.15"/>
    <row r="85" spans="116:125" x14ac:dyDescent="0.15"/>
    <row r="86" spans="116:125" x14ac:dyDescent="0.15"/>
    <row r="87" spans="116:125" x14ac:dyDescent="0.15"/>
    <row r="88" spans="116:125" x14ac:dyDescent="0.15">
      <c r="DU88" s="24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5"/>
      <c r="DT94" s="245"/>
      <c r="DU94" s="245"/>
    </row>
    <row r="95" spans="116:125" ht="13.5" customHeight="1" x14ac:dyDescent="0.15">
      <c r="DU95" s="24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5"/>
    </row>
    <row r="102" spans="124:125" ht="13.5" customHeight="1" x14ac:dyDescent="0.15"/>
    <row r="103" spans="124:125" ht="13.5" customHeight="1" x14ac:dyDescent="0.15"/>
    <row r="104" spans="124:125" ht="13.5" customHeight="1" x14ac:dyDescent="0.15">
      <c r="DT104" s="245"/>
      <c r="DU104" s="24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5" t="s">
        <v>573</v>
      </c>
    </row>
    <row r="121" spans="125:125" ht="13.5" hidden="1" customHeight="1" x14ac:dyDescent="0.15">
      <c r="DU121" s="245"/>
    </row>
  </sheetData>
  <sheetProtection algorithmName="SHA-512" hashValue="oFZmGesm0Th0Os0TamXmyc00O3GGXXyzV5DSDWlVHaOXHrBDVUm4NMYw91+6y0bDXFLzhvy8vTbme3LPqdNWYA==" saltValue="IR3qkiRQPZRMk0wWoAH+G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6" customWidth="1"/>
    <col min="126" max="142" width="0" style="245" hidden="1" customWidth="1"/>
    <col min="143" max="16384" width="9" style="245" hidden="1"/>
  </cols>
  <sheetData>
    <row r="1" spans="1:125" ht="13.5" customHeight="1" x14ac:dyDescent="0.15">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1:125" x14ac:dyDescent="0.15">
      <c r="B2" s="245"/>
      <c r="T2" s="245"/>
    </row>
    <row r="3" spans="1:125" x14ac:dyDescent="0.15">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5"/>
      <c r="G33" s="245"/>
      <c r="I33" s="245"/>
    </row>
    <row r="34" spans="2:125" x14ac:dyDescent="0.15">
      <c r="C34" s="245"/>
      <c r="P34" s="245"/>
      <c r="R34" s="245"/>
      <c r="U34" s="245"/>
    </row>
    <row r="35" spans="2:125" x14ac:dyDescent="0.15">
      <c r="D35" s="245"/>
      <c r="E35" s="245"/>
      <c r="T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5"/>
      <c r="AY35" s="245"/>
      <c r="AZ35" s="245"/>
      <c r="BA35" s="245"/>
      <c r="BB35" s="245"/>
      <c r="BC35" s="245"/>
      <c r="BD35" s="245"/>
      <c r="BE35" s="245"/>
      <c r="BF35" s="245"/>
      <c r="BG35" s="245"/>
      <c r="BH35" s="245"/>
      <c r="BI35" s="245"/>
      <c r="BJ35" s="245"/>
      <c r="BK35" s="245"/>
      <c r="BL35" s="245"/>
      <c r="BM35" s="245"/>
      <c r="BN35" s="245"/>
      <c r="BO35" s="245"/>
      <c r="BP35" s="245"/>
      <c r="BQ35" s="245"/>
      <c r="BR35" s="245"/>
      <c r="BS35" s="245"/>
      <c r="BT35" s="245"/>
      <c r="BU35" s="245"/>
      <c r="BV35" s="245"/>
      <c r="BW35" s="245"/>
      <c r="BX35" s="245"/>
      <c r="BY35" s="245"/>
      <c r="BZ35" s="245"/>
      <c r="CA35" s="245"/>
      <c r="CB35" s="245"/>
      <c r="CC35" s="245"/>
      <c r="CD35" s="245"/>
      <c r="CE35" s="245"/>
      <c r="CF35" s="245"/>
      <c r="CG35" s="245"/>
      <c r="CH35" s="245"/>
      <c r="CI35" s="245"/>
      <c r="CJ35" s="245"/>
      <c r="CK35" s="245"/>
      <c r="CL35" s="245"/>
      <c r="CM35" s="245"/>
      <c r="CN35" s="245"/>
      <c r="CO35" s="245"/>
      <c r="CP35" s="245"/>
      <c r="CQ35" s="245"/>
      <c r="CR35" s="245"/>
      <c r="CS35" s="245"/>
      <c r="CT35" s="245"/>
      <c r="CU35" s="245"/>
      <c r="CV35" s="245"/>
      <c r="CW35" s="245"/>
      <c r="CX35" s="245"/>
      <c r="CY35" s="245"/>
      <c r="CZ35" s="245"/>
      <c r="DA35" s="245"/>
      <c r="DB35" s="245"/>
      <c r="DC35" s="245"/>
      <c r="DD35" s="245"/>
      <c r="DE35" s="245"/>
      <c r="DF35" s="245"/>
      <c r="DG35" s="245"/>
      <c r="DH35" s="245"/>
      <c r="DI35" s="245"/>
      <c r="DJ35" s="245"/>
      <c r="DK35" s="245"/>
      <c r="DL35" s="245"/>
      <c r="DM35" s="245"/>
      <c r="DN35" s="245"/>
      <c r="DO35" s="245"/>
      <c r="DP35" s="245"/>
      <c r="DQ35" s="245"/>
      <c r="DR35" s="245"/>
      <c r="DS35" s="245"/>
      <c r="DT35" s="245"/>
      <c r="DU35" s="245"/>
    </row>
    <row r="36" spans="2:125" x14ac:dyDescent="0.15">
      <c r="F36" s="245"/>
      <c r="H36" s="245"/>
      <c r="J36" s="245"/>
      <c r="K36" s="245"/>
      <c r="L36" s="245"/>
      <c r="M36" s="245"/>
      <c r="N36" s="245"/>
      <c r="O36" s="245"/>
      <c r="Q36" s="245"/>
      <c r="S36" s="245"/>
      <c r="V36" s="245"/>
    </row>
    <row r="37" spans="2:125" x14ac:dyDescent="0.15"/>
    <row r="38" spans="2:125" x14ac:dyDescent="0.15"/>
    <row r="39" spans="2:125" x14ac:dyDescent="0.15"/>
    <row r="40" spans="2:125" x14ac:dyDescent="0.15">
      <c r="U40" s="245"/>
    </row>
    <row r="41" spans="2:125" x14ac:dyDescent="0.15">
      <c r="R41" s="245"/>
    </row>
    <row r="42" spans="2:125" x14ac:dyDescent="0.15">
      <c r="T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5"/>
      <c r="AY42" s="245"/>
      <c r="AZ42" s="245"/>
      <c r="BA42" s="245"/>
      <c r="BB42" s="245"/>
      <c r="BC42" s="245"/>
      <c r="BD42" s="245"/>
      <c r="BE42" s="245"/>
      <c r="BF42" s="245"/>
      <c r="BG42" s="245"/>
      <c r="BH42" s="245"/>
      <c r="BI42" s="245"/>
      <c r="BJ42" s="245"/>
      <c r="BK42" s="245"/>
      <c r="BL42" s="245"/>
      <c r="BM42" s="245"/>
      <c r="BN42" s="245"/>
      <c r="BO42" s="245"/>
      <c r="BP42" s="245"/>
      <c r="BQ42" s="245"/>
      <c r="BR42" s="245"/>
      <c r="BS42" s="245"/>
      <c r="BT42" s="245"/>
      <c r="BU42" s="245"/>
      <c r="BV42" s="245"/>
      <c r="BW42" s="245"/>
      <c r="BX42" s="245"/>
      <c r="BY42" s="245"/>
      <c r="BZ42" s="245"/>
      <c r="CA42" s="245"/>
      <c r="CB42" s="245"/>
      <c r="CC42" s="245"/>
      <c r="CD42" s="245"/>
      <c r="CE42" s="245"/>
      <c r="CF42" s="245"/>
      <c r="CG42" s="245"/>
      <c r="CH42" s="245"/>
      <c r="CI42" s="245"/>
      <c r="CJ42" s="245"/>
      <c r="CK42" s="245"/>
      <c r="CL42" s="245"/>
      <c r="CM42" s="245"/>
      <c r="CN42" s="245"/>
      <c r="CO42" s="245"/>
      <c r="CP42" s="245"/>
      <c r="CQ42" s="245"/>
      <c r="CR42" s="245"/>
      <c r="CS42" s="245"/>
      <c r="CT42" s="245"/>
      <c r="CU42" s="245"/>
      <c r="CV42" s="245"/>
      <c r="CW42" s="245"/>
      <c r="CX42" s="245"/>
      <c r="CY42" s="245"/>
      <c r="CZ42" s="245"/>
      <c r="DA42" s="245"/>
      <c r="DB42" s="245"/>
      <c r="DC42" s="245"/>
      <c r="DD42" s="245"/>
      <c r="DE42" s="245"/>
      <c r="DF42" s="245"/>
      <c r="DG42" s="245"/>
      <c r="DH42" s="245"/>
      <c r="DI42" s="245"/>
      <c r="DJ42" s="245"/>
      <c r="DK42" s="245"/>
      <c r="DL42" s="245"/>
      <c r="DM42" s="245"/>
      <c r="DN42" s="245"/>
      <c r="DO42" s="245"/>
      <c r="DP42" s="245"/>
      <c r="DQ42" s="245"/>
      <c r="DR42" s="245"/>
      <c r="DS42" s="245"/>
      <c r="DT42" s="245"/>
      <c r="DU42" s="245"/>
    </row>
    <row r="43" spans="2:125" x14ac:dyDescent="0.15">
      <c r="Q43" s="245"/>
      <c r="S43" s="245"/>
      <c r="V43" s="24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6" t="s">
        <v>574</v>
      </c>
    </row>
  </sheetData>
  <sheetProtection algorithmName="SHA-512" hashValue="3J82WgkCr3N9EblNW95pEVJ0wNs+85pKvXnbX0cG5/OxvBS082+jZ86P7oXlE//jq7C6vlt2ubcAa6Vyv2iemQ==" saltValue="goVVeUel2tm/wvIlwNIlT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575</v>
      </c>
      <c r="G46" s="8" t="s">
        <v>576</v>
      </c>
      <c r="H46" s="8" t="s">
        <v>577</v>
      </c>
      <c r="I46" s="8" t="s">
        <v>578</v>
      </c>
      <c r="J46" s="9" t="s">
        <v>579</v>
      </c>
    </row>
    <row r="47" spans="2:10" ht="57.75" customHeight="1" x14ac:dyDescent="0.15">
      <c r="B47" s="10"/>
      <c r="C47" s="1148" t="s">
        <v>3</v>
      </c>
      <c r="D47" s="1148"/>
      <c r="E47" s="1149"/>
      <c r="F47" s="11">
        <v>15.24</v>
      </c>
      <c r="G47" s="12">
        <v>14.18</v>
      </c>
      <c r="H47" s="12">
        <v>15.53</v>
      </c>
      <c r="I47" s="12">
        <v>15.68</v>
      </c>
      <c r="J47" s="13">
        <v>18.75</v>
      </c>
    </row>
    <row r="48" spans="2:10" ht="57.75" customHeight="1" x14ac:dyDescent="0.15">
      <c r="B48" s="14"/>
      <c r="C48" s="1150" t="s">
        <v>4</v>
      </c>
      <c r="D48" s="1150"/>
      <c r="E48" s="1151"/>
      <c r="F48" s="15">
        <v>4.4000000000000004</v>
      </c>
      <c r="G48" s="16">
        <v>4.2300000000000004</v>
      </c>
      <c r="H48" s="16">
        <v>4.72</v>
      </c>
      <c r="I48" s="16">
        <v>4.7</v>
      </c>
      <c r="J48" s="17">
        <v>4.4000000000000004</v>
      </c>
    </row>
    <row r="49" spans="2:10" ht="57.75" customHeight="1" thickBot="1" x14ac:dyDescent="0.2">
      <c r="B49" s="18"/>
      <c r="C49" s="1152" t="s">
        <v>5</v>
      </c>
      <c r="D49" s="1152"/>
      <c r="E49" s="1153"/>
      <c r="F49" s="19">
        <v>0.81</v>
      </c>
      <c r="G49" s="20">
        <v>0.34</v>
      </c>
      <c r="H49" s="20">
        <v>3.14</v>
      </c>
      <c r="I49" s="20">
        <v>1.43</v>
      </c>
      <c r="J49" s="21">
        <v>5.07</v>
      </c>
    </row>
    <row r="50" spans="2:10" x14ac:dyDescent="0.15"/>
  </sheetData>
  <sheetProtection algorithmName="SHA-512" hashValue="FHfHHFnVCNo+19rS7XQty6HwbtvKszMkDrTZFR/PbfN4d7uS7C4hP6zCwcDtrM3PqzU2Ujxv2z0Jp7PMHh1qLQ==" saltValue="THDh3+4MoDnBheT+wmlt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向内 友秀</cp:lastModifiedBy>
  <cp:lastPrinted>2023-03-23T07:26:09Z</cp:lastPrinted>
  <dcterms:created xsi:type="dcterms:W3CDTF">2023-02-20T06:25:49Z</dcterms:created>
  <dcterms:modified xsi:type="dcterms:W3CDTF">2026-03-13T03:54:15Z</dcterms:modified>
  <cp:category/>
</cp:coreProperties>
</file>